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G:\Mi unidad\jmgomez_JUNIO 2025\TESIS\Naby\Mercedes Lobete\"/>
    </mc:Choice>
  </mc:AlternateContent>
  <xr:revisionPtr revIDLastSave="0" documentId="13_ncr:1_{3E08191A-8950-4531-8250-D7ED3266A432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Hoja1" sheetId="1" r:id="rId1"/>
    <sheet name="40 ppm" sheetId="2" r:id="rId2"/>
    <sheet name="20 ppm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2" i="1" l="1"/>
  <c r="E30" i="1"/>
  <c r="E25" i="1"/>
  <c r="E23" i="1"/>
  <c r="E54" i="1"/>
  <c r="E52" i="1"/>
  <c r="E58" i="1"/>
  <c r="E56" i="1"/>
  <c r="E53" i="1"/>
  <c r="E50" i="1"/>
  <c r="E49" i="1"/>
  <c r="E47" i="1"/>
  <c r="E46" i="1"/>
  <c r="E45" i="1"/>
  <c r="E44" i="1"/>
  <c r="E42" i="1"/>
  <c r="E41" i="1"/>
  <c r="E40" i="1"/>
  <c r="E39" i="1"/>
  <c r="E37" i="1"/>
  <c r="E36" i="1"/>
  <c r="E35" i="1"/>
  <c r="E34" i="1"/>
  <c r="E27" i="1"/>
  <c r="E28" i="1"/>
  <c r="E31" i="1"/>
  <c r="E29" i="1"/>
  <c r="J47" i="1"/>
  <c r="J34" i="1"/>
  <c r="J46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43" i="1"/>
  <c r="J42" i="1"/>
  <c r="J41" i="1"/>
  <c r="J40" i="1"/>
  <c r="J38" i="1"/>
  <c r="J37" i="1"/>
  <c r="J36" i="1"/>
  <c r="J35" i="1"/>
  <c r="J29" i="1"/>
  <c r="J32" i="1"/>
  <c r="J31" i="1"/>
  <c r="J30" i="1"/>
  <c r="J28" i="1"/>
  <c r="J16" i="1"/>
  <c r="J17" i="1"/>
  <c r="J18" i="1"/>
  <c r="J19" i="1"/>
  <c r="J20" i="1"/>
  <c r="J21" i="1"/>
  <c r="J22" i="1"/>
  <c r="J23" i="1"/>
  <c r="J24" i="1"/>
  <c r="J27" i="1"/>
  <c r="J33" i="1"/>
  <c r="J39" i="1"/>
  <c r="J44" i="1"/>
  <c r="J45" i="1"/>
  <c r="J15" i="1"/>
  <c r="J14" i="1"/>
  <c r="J13" i="1"/>
  <c r="J12" i="1"/>
  <c r="H7" i="1"/>
  <c r="K5" i="1"/>
  <c r="K7" i="1" s="1"/>
  <c r="E20" i="1"/>
  <c r="E21" i="1"/>
  <c r="E19" i="1"/>
  <c r="E18" i="1"/>
  <c r="E17" i="1"/>
  <c r="E24" i="1"/>
  <c r="E22" i="1"/>
  <c r="E16" i="1"/>
  <c r="E38" i="1"/>
  <c r="E43" i="1"/>
  <c r="E48" i="1"/>
  <c r="E51" i="1"/>
  <c r="E55" i="1"/>
  <c r="E57" i="1"/>
  <c r="E59" i="1"/>
  <c r="E60" i="1"/>
  <c r="E61" i="1"/>
  <c r="E62" i="1"/>
  <c r="E63" i="1"/>
  <c r="E64" i="1"/>
  <c r="E65" i="1"/>
  <c r="E66" i="1"/>
  <c r="E67" i="1"/>
  <c r="E68" i="1"/>
  <c r="E69" i="1"/>
  <c r="E70" i="1"/>
  <c r="E15" i="1"/>
  <c r="E26" i="1"/>
  <c r="E33" i="1"/>
  <c r="J7" i="1" l="1"/>
  <c r="E13" i="1"/>
  <c r="E14" i="1"/>
  <c r="E12" i="1"/>
  <c r="C7" i="1"/>
  <c r="F5" i="1"/>
  <c r="F7" i="1" s="1"/>
  <c r="E7" i="1" l="1"/>
</calcChain>
</file>

<file path=xl/sharedStrings.xml><?xml version="1.0" encoding="utf-8"?>
<sst xmlns="http://schemas.openxmlformats.org/spreadsheetml/2006/main" count="516" uniqueCount="43">
  <si>
    <t>mg/L</t>
  </si>
  <si>
    <t>mmol/L</t>
  </si>
  <si>
    <t>cobalto</t>
  </si>
  <si>
    <t>pH inicial</t>
  </si>
  <si>
    <t>pH</t>
  </si>
  <si>
    <t>% precipitado</t>
  </si>
  <si>
    <t>NO3-</t>
  </si>
  <si>
    <t>Ga(OH)3(c)</t>
  </si>
  <si>
    <t>Component</t>
  </si>
  <si>
    <t>% of total concentration</t>
  </si>
  <si>
    <t>Species name</t>
  </si>
  <si>
    <t>NO3-1</t>
  </si>
  <si>
    <t>Ga+3</t>
  </si>
  <si>
    <t>pH 1</t>
  </si>
  <si>
    <t>pH 1,5</t>
  </si>
  <si>
    <t>pH 2</t>
  </si>
  <si>
    <r>
      <t>Ga</t>
    </r>
    <r>
      <rPr>
        <b/>
        <vertAlign val="superscript"/>
        <sz val="11"/>
        <color theme="1"/>
        <rFont val="Calibri"/>
        <family val="2"/>
        <scheme val="minor"/>
      </rPr>
      <t>+3</t>
    </r>
  </si>
  <si>
    <r>
      <t>(GaOH)</t>
    </r>
    <r>
      <rPr>
        <b/>
        <vertAlign val="superscript"/>
        <sz val="11"/>
        <color theme="1"/>
        <rFont val="Calibri"/>
        <family val="2"/>
        <scheme val="minor"/>
      </rPr>
      <t>+2</t>
    </r>
  </si>
  <si>
    <r>
      <t>Ga(OH)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vertAlign val="superscript"/>
        <sz val="11"/>
        <color theme="1"/>
        <rFont val="Calibri"/>
        <family val="2"/>
        <scheme val="minor"/>
      </rPr>
      <t>+</t>
    </r>
  </si>
  <si>
    <t>% disuelto</t>
  </si>
  <si>
    <t>pH 2,5</t>
  </si>
  <si>
    <t>pH 3</t>
  </si>
  <si>
    <t>Distribución % entre las especies disueltas</t>
  </si>
  <si>
    <r>
      <t>Ga(OH)</t>
    </r>
    <r>
      <rPr>
        <vertAlign val="subscript"/>
        <sz val="11"/>
        <color theme="1"/>
        <rFont val="Calibri"/>
        <family val="2"/>
        <scheme val="minor"/>
      </rPr>
      <t>4</t>
    </r>
    <r>
      <rPr>
        <vertAlign val="superscript"/>
        <sz val="11"/>
        <color theme="1"/>
        <rFont val="Calibri"/>
        <family val="2"/>
        <scheme val="minor"/>
      </rPr>
      <t>-</t>
    </r>
  </si>
  <si>
    <t>pH 3,5</t>
  </si>
  <si>
    <t>pH 5</t>
  </si>
  <si>
    <t>pH 4</t>
  </si>
  <si>
    <t>pH 6</t>
  </si>
  <si>
    <t>pH 7</t>
  </si>
  <si>
    <t>pH 8</t>
  </si>
  <si>
    <t>pH 2,1</t>
  </si>
  <si>
    <t>pH 2,2</t>
  </si>
  <si>
    <t>pH 2,3</t>
  </si>
  <si>
    <t>pH 2,4</t>
  </si>
  <si>
    <t>pH 2,6</t>
  </si>
  <si>
    <t>pH 2,7</t>
  </si>
  <si>
    <t>pH 2,8</t>
  </si>
  <si>
    <t>pH 2,9</t>
  </si>
  <si>
    <t>pH 3,1</t>
  </si>
  <si>
    <t>pH 3,2</t>
  </si>
  <si>
    <t>pH 3,3</t>
  </si>
  <si>
    <t>pH 3,4</t>
  </si>
  <si>
    <t>pH 2,25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</si>
</sst>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"/>
    </xf>
    <xf numFmtId="2" fontId="2" fillId="2" borderId="0" xfId="0" applyNumberFormat="1" applyFont="1" applyFill="1" applyAlignment="1">
      <alignment horizontal="center"/>
    </xf>
    <xf numFmtId="2" fontId="0" fillId="0" borderId="0" xfId="0" applyNumberFormat="1" applyAlignment="1">
      <alignment horizontal="center"/>
    </xf>
    <xf numFmtId="0" fontId="0" fillId="0" borderId="1" xfId="0" applyBorder="1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2" fillId="2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2" fillId="2" borderId="2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Hoja1!$D$11</c:f>
              <c:strCache>
                <c:ptCount val="1"/>
                <c:pt idx="0">
                  <c:v>% precipitado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Hoja1!$C$12:$C$70</c:f>
              <c:numCache>
                <c:formatCode>General</c:formatCode>
                <c:ptCount val="59"/>
                <c:pt idx="0">
                  <c:v>1</c:v>
                </c:pt>
                <c:pt idx="1">
                  <c:v>1.5</c:v>
                </c:pt>
                <c:pt idx="2">
                  <c:v>2</c:v>
                </c:pt>
                <c:pt idx="3">
                  <c:v>2.1</c:v>
                </c:pt>
                <c:pt idx="4">
                  <c:v>2.15</c:v>
                </c:pt>
                <c:pt idx="5">
                  <c:v>2.16</c:v>
                </c:pt>
                <c:pt idx="6">
                  <c:v>2.17</c:v>
                </c:pt>
                <c:pt idx="7">
                  <c:v>2.1749999999999998</c:v>
                </c:pt>
                <c:pt idx="8">
                  <c:v>2.1760000000000002</c:v>
                </c:pt>
                <c:pt idx="9">
                  <c:v>2.1779999999999999</c:v>
                </c:pt>
                <c:pt idx="10">
                  <c:v>2.1800000000000002</c:v>
                </c:pt>
                <c:pt idx="11">
                  <c:v>2.1850000000000001</c:v>
                </c:pt>
                <c:pt idx="12">
                  <c:v>2.19</c:v>
                </c:pt>
                <c:pt idx="13">
                  <c:v>2.1949999999999998</c:v>
                </c:pt>
                <c:pt idx="14">
                  <c:v>2.2000000000000002</c:v>
                </c:pt>
                <c:pt idx="15">
                  <c:v>2.2050000000000001</c:v>
                </c:pt>
                <c:pt idx="16">
                  <c:v>2.21</c:v>
                </c:pt>
                <c:pt idx="17">
                  <c:v>2.2200000000000002</c:v>
                </c:pt>
                <c:pt idx="18">
                  <c:v>2.23</c:v>
                </c:pt>
                <c:pt idx="19">
                  <c:v>2.2349999999999999</c:v>
                </c:pt>
                <c:pt idx="20">
                  <c:v>2.2400000000000002</c:v>
                </c:pt>
                <c:pt idx="21">
                  <c:v>2.25</c:v>
                </c:pt>
                <c:pt idx="22">
                  <c:v>2.2599999999999998</c:v>
                </c:pt>
                <c:pt idx="23">
                  <c:v>2.27</c:v>
                </c:pt>
                <c:pt idx="24">
                  <c:v>2.2799999999999998</c:v>
                </c:pt>
                <c:pt idx="25">
                  <c:v>2.29</c:v>
                </c:pt>
                <c:pt idx="26">
                  <c:v>2.2999999999999998</c:v>
                </c:pt>
                <c:pt idx="27">
                  <c:v>2.3199999999999998</c:v>
                </c:pt>
                <c:pt idx="28">
                  <c:v>2.34</c:v>
                </c:pt>
                <c:pt idx="29">
                  <c:v>2.36</c:v>
                </c:pt>
                <c:pt idx="30">
                  <c:v>2.38</c:v>
                </c:pt>
                <c:pt idx="31">
                  <c:v>2.4</c:v>
                </c:pt>
                <c:pt idx="32">
                  <c:v>2.42</c:v>
                </c:pt>
                <c:pt idx="33">
                  <c:v>2.44</c:v>
                </c:pt>
                <c:pt idx="34">
                  <c:v>2.46</c:v>
                </c:pt>
                <c:pt idx="35">
                  <c:v>2.48</c:v>
                </c:pt>
                <c:pt idx="36">
                  <c:v>2.5</c:v>
                </c:pt>
                <c:pt idx="37">
                  <c:v>2.54</c:v>
                </c:pt>
                <c:pt idx="38">
                  <c:v>2.58</c:v>
                </c:pt>
                <c:pt idx="39">
                  <c:v>2.6</c:v>
                </c:pt>
                <c:pt idx="40">
                  <c:v>2.625</c:v>
                </c:pt>
                <c:pt idx="41">
                  <c:v>2.65</c:v>
                </c:pt>
                <c:pt idx="42">
                  <c:v>2.6749999999999998</c:v>
                </c:pt>
                <c:pt idx="43">
                  <c:v>2.7</c:v>
                </c:pt>
                <c:pt idx="44">
                  <c:v>2.75</c:v>
                </c:pt>
                <c:pt idx="45">
                  <c:v>2.8</c:v>
                </c:pt>
                <c:pt idx="46">
                  <c:v>2.85</c:v>
                </c:pt>
                <c:pt idx="47">
                  <c:v>2.9</c:v>
                </c:pt>
                <c:pt idx="48">
                  <c:v>3</c:v>
                </c:pt>
                <c:pt idx="49">
                  <c:v>3.1</c:v>
                </c:pt>
                <c:pt idx="50">
                  <c:v>3.2</c:v>
                </c:pt>
                <c:pt idx="51">
                  <c:v>3.3</c:v>
                </c:pt>
                <c:pt idx="52">
                  <c:v>3.4</c:v>
                </c:pt>
                <c:pt idx="53">
                  <c:v>3.5</c:v>
                </c:pt>
                <c:pt idx="54">
                  <c:v>4</c:v>
                </c:pt>
                <c:pt idx="55">
                  <c:v>5</c:v>
                </c:pt>
                <c:pt idx="56">
                  <c:v>6</c:v>
                </c:pt>
                <c:pt idx="57">
                  <c:v>7</c:v>
                </c:pt>
                <c:pt idx="58">
                  <c:v>8</c:v>
                </c:pt>
              </c:numCache>
            </c:numRef>
          </c:xVal>
          <c:yVal>
            <c:numRef>
              <c:f>Hoja1!$D$12:$D$70</c:f>
              <c:numCache>
                <c:formatCode>General</c:formatCode>
                <c:ptCount val="5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0.48699999999999999</c:v>
                </c:pt>
                <c:pt idx="9">
                  <c:v>2.0710000000000002</c:v>
                </c:pt>
                <c:pt idx="10">
                  <c:v>3.6259999999999999</c:v>
                </c:pt>
                <c:pt idx="11">
                  <c:v>7.3959999999999999</c:v>
                </c:pt>
                <c:pt idx="12">
                  <c:v>11.004</c:v>
                </c:pt>
                <c:pt idx="13">
                  <c:v>14.456</c:v>
                </c:pt>
                <c:pt idx="14">
                  <c:v>17.760999999999999</c:v>
                </c:pt>
                <c:pt idx="15">
                  <c:v>20.925999999999998</c:v>
                </c:pt>
                <c:pt idx="16">
                  <c:v>23.963999999999999</c:v>
                </c:pt>
                <c:pt idx="17">
                  <c:v>29.649000000000001</c:v>
                </c:pt>
                <c:pt idx="18">
                  <c:v>34.871000000000002</c:v>
                </c:pt>
                <c:pt idx="19">
                  <c:v>37.322000000000003</c:v>
                </c:pt>
                <c:pt idx="20">
                  <c:v>39.673000000000002</c:v>
                </c:pt>
                <c:pt idx="21">
                  <c:v>44.091000000000001</c:v>
                </c:pt>
                <c:pt idx="22">
                  <c:v>48.161000000000001</c:v>
                </c:pt>
                <c:pt idx="23">
                  <c:v>51.911000000000001</c:v>
                </c:pt>
                <c:pt idx="24">
                  <c:v>55.369</c:v>
                </c:pt>
                <c:pt idx="25">
                  <c:v>58.561</c:v>
                </c:pt>
                <c:pt idx="26">
                  <c:v>61.508000000000003</c:v>
                </c:pt>
                <c:pt idx="27">
                  <c:v>66.75</c:v>
                </c:pt>
                <c:pt idx="28">
                  <c:v>71.233999999999995</c:v>
                </c:pt>
                <c:pt idx="29">
                  <c:v>75.078999999999994</c:v>
                </c:pt>
                <c:pt idx="30">
                  <c:v>78.381</c:v>
                </c:pt>
                <c:pt idx="31">
                  <c:v>81.222999999999999</c:v>
                </c:pt>
                <c:pt idx="32">
                  <c:v>83.671000000000006</c:v>
                </c:pt>
                <c:pt idx="33">
                  <c:v>85.784999999999997</c:v>
                </c:pt>
                <c:pt idx="34">
                  <c:v>87.611999999999995</c:v>
                </c:pt>
                <c:pt idx="35">
                  <c:v>89.191999999999993</c:v>
                </c:pt>
                <c:pt idx="36">
                  <c:v>90.561999999999998</c:v>
                </c:pt>
                <c:pt idx="37">
                  <c:v>92.781000000000006</c:v>
                </c:pt>
                <c:pt idx="38">
                  <c:v>94.457999999999998</c:v>
                </c:pt>
                <c:pt idx="39">
                  <c:v>95.137</c:v>
                </c:pt>
                <c:pt idx="40">
                  <c:v>95.866</c:v>
                </c:pt>
                <c:pt idx="41">
                  <c:v>96.48</c:v>
                </c:pt>
                <c:pt idx="42">
                  <c:v>96.998999999999995</c:v>
                </c:pt>
                <c:pt idx="43">
                  <c:v>97.438000000000002</c:v>
                </c:pt>
                <c:pt idx="44">
                  <c:v>98.125</c:v>
                </c:pt>
                <c:pt idx="45">
                  <c:v>98.62</c:v>
                </c:pt>
                <c:pt idx="46">
                  <c:v>98.978999999999999</c:v>
                </c:pt>
                <c:pt idx="47">
                  <c:v>99.24</c:v>
                </c:pt>
                <c:pt idx="48">
                  <c:v>99.572000000000003</c:v>
                </c:pt>
                <c:pt idx="49">
                  <c:v>99.753</c:v>
                </c:pt>
                <c:pt idx="50">
                  <c:v>99.853999999999999</c:v>
                </c:pt>
                <c:pt idx="51">
                  <c:v>99.912000000000006</c:v>
                </c:pt>
                <c:pt idx="52">
                  <c:v>99.944999999999993</c:v>
                </c:pt>
                <c:pt idx="53">
                  <c:v>99.965000000000003</c:v>
                </c:pt>
                <c:pt idx="54">
                  <c:v>99.995000000000005</c:v>
                </c:pt>
                <c:pt idx="55">
                  <c:v>99.998999999999995</c:v>
                </c:pt>
                <c:pt idx="56">
                  <c:v>99.995999999999995</c:v>
                </c:pt>
                <c:pt idx="57">
                  <c:v>99.963999999999999</c:v>
                </c:pt>
                <c:pt idx="58">
                  <c:v>99.638999999999996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0D1-4B00-BC14-60F464840D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73953216"/>
        <c:axId val="1973970016"/>
      </c:scatterChart>
      <c:valAx>
        <c:axId val="19739532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973970016"/>
        <c:crosses val="autoZero"/>
        <c:crossBetween val="midCat"/>
      </c:valAx>
      <c:valAx>
        <c:axId val="1973970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9739532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Hoja1!$I$11</c:f>
              <c:strCache>
                <c:ptCount val="1"/>
                <c:pt idx="0">
                  <c:v>% precipitado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Hoja1!$H$12:$H$62</c:f>
              <c:numCache>
                <c:formatCode>General</c:formatCode>
                <c:ptCount val="51"/>
                <c:pt idx="0">
                  <c:v>1</c:v>
                </c:pt>
                <c:pt idx="1">
                  <c:v>1.5</c:v>
                </c:pt>
                <c:pt idx="2">
                  <c:v>2</c:v>
                </c:pt>
                <c:pt idx="3">
                  <c:v>2.1</c:v>
                </c:pt>
                <c:pt idx="4">
                  <c:v>2.15</c:v>
                </c:pt>
                <c:pt idx="5">
                  <c:v>2.16</c:v>
                </c:pt>
                <c:pt idx="6">
                  <c:v>2.17</c:v>
                </c:pt>
                <c:pt idx="7">
                  <c:v>2.1749999999999998</c:v>
                </c:pt>
                <c:pt idx="8">
                  <c:v>2.1760000000000002</c:v>
                </c:pt>
                <c:pt idx="9">
                  <c:v>2.1779999999999999</c:v>
                </c:pt>
                <c:pt idx="10">
                  <c:v>2.1800000000000002</c:v>
                </c:pt>
                <c:pt idx="11">
                  <c:v>2.19</c:v>
                </c:pt>
                <c:pt idx="12">
                  <c:v>2.2000000000000002</c:v>
                </c:pt>
                <c:pt idx="15">
                  <c:v>2.25</c:v>
                </c:pt>
                <c:pt idx="16">
                  <c:v>2.2599999999999998</c:v>
                </c:pt>
                <c:pt idx="17">
                  <c:v>2.2650000000000001</c:v>
                </c:pt>
                <c:pt idx="18">
                  <c:v>2.27</c:v>
                </c:pt>
                <c:pt idx="19">
                  <c:v>2.2799999999999998</c:v>
                </c:pt>
                <c:pt idx="20">
                  <c:v>2.29</c:v>
                </c:pt>
                <c:pt idx="21">
                  <c:v>2.2999999999999998</c:v>
                </c:pt>
                <c:pt idx="22">
                  <c:v>2.31</c:v>
                </c:pt>
                <c:pt idx="23">
                  <c:v>2.3199999999999998</c:v>
                </c:pt>
                <c:pt idx="24">
                  <c:v>2.34</c:v>
                </c:pt>
                <c:pt idx="25">
                  <c:v>2.36</c:v>
                </c:pt>
                <c:pt idx="26">
                  <c:v>2.38</c:v>
                </c:pt>
                <c:pt idx="27">
                  <c:v>2.4</c:v>
                </c:pt>
                <c:pt idx="28">
                  <c:v>2.42</c:v>
                </c:pt>
                <c:pt idx="29">
                  <c:v>2.44</c:v>
                </c:pt>
                <c:pt idx="30">
                  <c:v>2.46</c:v>
                </c:pt>
                <c:pt idx="31">
                  <c:v>2.48</c:v>
                </c:pt>
                <c:pt idx="32">
                  <c:v>2.5</c:v>
                </c:pt>
                <c:pt idx="33">
                  <c:v>2.5499999999999998</c:v>
                </c:pt>
                <c:pt idx="34">
                  <c:v>2.6</c:v>
                </c:pt>
                <c:pt idx="35">
                  <c:v>2.65</c:v>
                </c:pt>
                <c:pt idx="36">
                  <c:v>2.7</c:v>
                </c:pt>
                <c:pt idx="37">
                  <c:v>2.8</c:v>
                </c:pt>
                <c:pt idx="38">
                  <c:v>2.9</c:v>
                </c:pt>
                <c:pt idx="39">
                  <c:v>3</c:v>
                </c:pt>
                <c:pt idx="40">
                  <c:v>3.1</c:v>
                </c:pt>
                <c:pt idx="41">
                  <c:v>3.2</c:v>
                </c:pt>
                <c:pt idx="42">
                  <c:v>3.3</c:v>
                </c:pt>
                <c:pt idx="43">
                  <c:v>3.4</c:v>
                </c:pt>
                <c:pt idx="44">
                  <c:v>3.5</c:v>
                </c:pt>
                <c:pt idx="45">
                  <c:v>3.8</c:v>
                </c:pt>
                <c:pt idx="46">
                  <c:v>4</c:v>
                </c:pt>
                <c:pt idx="47">
                  <c:v>5</c:v>
                </c:pt>
                <c:pt idx="48">
                  <c:v>6</c:v>
                </c:pt>
                <c:pt idx="49">
                  <c:v>7</c:v>
                </c:pt>
                <c:pt idx="50">
                  <c:v>8</c:v>
                </c:pt>
              </c:numCache>
            </c:numRef>
          </c:xVal>
          <c:yVal>
            <c:numRef>
              <c:f>Hoja1!$I$12:$I$62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2.9089999999999998</c:v>
                </c:pt>
                <c:pt idx="18">
                  <c:v>6.4980000000000002</c:v>
                </c:pt>
                <c:pt idx="19">
                  <c:v>13.255000000000001</c:v>
                </c:pt>
                <c:pt idx="20">
                  <c:v>19.488</c:v>
                </c:pt>
                <c:pt idx="21">
                  <c:v>25.241</c:v>
                </c:pt>
                <c:pt idx="22">
                  <c:v>30.555</c:v>
                </c:pt>
                <c:pt idx="23">
                  <c:v>35.466000000000001</c:v>
                </c:pt>
                <c:pt idx="24">
                  <c:v>44.207999999999998</c:v>
                </c:pt>
                <c:pt idx="25">
                  <c:v>51.697000000000003</c:v>
                </c:pt>
                <c:pt idx="26">
                  <c:v>58.125999999999998</c:v>
                </c:pt>
                <c:pt idx="27">
                  <c:v>63.652999999999999</c:v>
                </c:pt>
                <c:pt idx="28">
                  <c:v>68.412999999999997</c:v>
                </c:pt>
                <c:pt idx="29">
                  <c:v>72.519000000000005</c:v>
                </c:pt>
                <c:pt idx="30">
                  <c:v>76.063999999999993</c:v>
                </c:pt>
                <c:pt idx="31">
                  <c:v>79.13</c:v>
                </c:pt>
                <c:pt idx="32">
                  <c:v>81.784000000000006</c:v>
                </c:pt>
                <c:pt idx="33">
                  <c:v>86.98</c:v>
                </c:pt>
                <c:pt idx="34">
                  <c:v>90.638000000000005</c:v>
                </c:pt>
                <c:pt idx="35">
                  <c:v>93.228999999999999</c:v>
                </c:pt>
                <c:pt idx="36">
                  <c:v>95.075999999999993</c:v>
                </c:pt>
                <c:pt idx="37">
                  <c:v>97.350999999999999</c:v>
                </c:pt>
                <c:pt idx="38">
                  <c:v>98.542000000000002</c:v>
                </c:pt>
                <c:pt idx="39">
                  <c:v>99.177999999999997</c:v>
                </c:pt>
                <c:pt idx="40">
                  <c:v>99.525999999999996</c:v>
                </c:pt>
                <c:pt idx="41">
                  <c:v>99.72</c:v>
                </c:pt>
                <c:pt idx="42">
                  <c:v>99.83</c:v>
                </c:pt>
                <c:pt idx="43">
                  <c:v>99.894000000000005</c:v>
                </c:pt>
                <c:pt idx="44">
                  <c:v>99.933000000000007</c:v>
                </c:pt>
                <c:pt idx="45">
                  <c:v>99.98</c:v>
                </c:pt>
                <c:pt idx="46">
                  <c:v>99.99</c:v>
                </c:pt>
                <c:pt idx="47">
                  <c:v>99.998999999999995</c:v>
                </c:pt>
                <c:pt idx="48">
                  <c:v>99.992999999999995</c:v>
                </c:pt>
                <c:pt idx="49">
                  <c:v>99.927999999999997</c:v>
                </c:pt>
                <c:pt idx="50">
                  <c:v>99.284000000000006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10F-4916-9E36-4C6E969B7F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73976736"/>
        <c:axId val="1973969056"/>
      </c:scatterChart>
      <c:valAx>
        <c:axId val="19739767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973969056"/>
        <c:crosses val="autoZero"/>
        <c:crossBetween val="midCat"/>
      </c:valAx>
      <c:valAx>
        <c:axId val="1973969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9739767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91587</xdr:colOff>
      <xdr:row>30</xdr:row>
      <xdr:rowOff>35171</xdr:rowOff>
    </xdr:from>
    <xdr:to>
      <xdr:col>17</xdr:col>
      <xdr:colOff>91587</xdr:colOff>
      <xdr:row>44</xdr:row>
      <xdr:rowOff>111371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117CADED-CFF9-0CF9-E34D-2638210BAA3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91587</xdr:colOff>
      <xdr:row>47</xdr:row>
      <xdr:rowOff>137747</xdr:rowOff>
    </xdr:from>
    <xdr:to>
      <xdr:col>17</xdr:col>
      <xdr:colOff>91587</xdr:colOff>
      <xdr:row>62</xdr:row>
      <xdr:rowOff>23447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449CAAF-A8A0-C85F-CE2D-643BB40BFBA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4:K70"/>
  <sheetViews>
    <sheetView tabSelected="1" topLeftCell="A42" zoomScale="130" zoomScaleNormal="130" workbookViewId="0">
      <selection activeCell="H11" sqref="H11:I62"/>
    </sheetView>
  </sheetViews>
  <sheetFormatPr baseColWidth="10" defaultRowHeight="15" x14ac:dyDescent="0.25"/>
  <cols>
    <col min="4" max="4" width="14.28515625" customWidth="1"/>
  </cols>
  <sheetData>
    <row r="4" spans="3:11" x14ac:dyDescent="0.25">
      <c r="D4" s="1"/>
      <c r="E4" s="1" t="s">
        <v>0</v>
      </c>
      <c r="F4" s="1" t="s">
        <v>1</v>
      </c>
      <c r="I4" s="1"/>
      <c r="J4" s="1" t="s">
        <v>0</v>
      </c>
      <c r="K4" s="1" t="s">
        <v>1</v>
      </c>
    </row>
    <row r="5" spans="3:11" ht="18.75" x14ac:dyDescent="0.3">
      <c r="C5">
        <v>69.722999999999999</v>
      </c>
      <c r="D5" s="1" t="s">
        <v>2</v>
      </c>
      <c r="E5" s="2">
        <v>40</v>
      </c>
      <c r="F5" s="3">
        <f>E5/C5</f>
        <v>0.57369877945584669</v>
      </c>
      <c r="H5">
        <v>69.722999999999999</v>
      </c>
      <c r="I5" s="1" t="s">
        <v>2</v>
      </c>
      <c r="J5" s="2">
        <v>20</v>
      </c>
      <c r="K5" s="3">
        <f>J5/H5</f>
        <v>0.28684938972792334</v>
      </c>
    </row>
    <row r="6" spans="3:11" x14ac:dyDescent="0.25">
      <c r="D6" s="1"/>
      <c r="E6" s="1"/>
      <c r="F6" s="3"/>
      <c r="I6" s="1"/>
      <c r="J6" s="1"/>
      <c r="K6" s="3"/>
    </row>
    <row r="7" spans="3:11" x14ac:dyDescent="0.25">
      <c r="C7">
        <f>14+3*16</f>
        <v>62</v>
      </c>
      <c r="D7" s="1" t="s">
        <v>6</v>
      </c>
      <c r="E7" s="3">
        <f>F7*C7</f>
        <v>106.70797297878748</v>
      </c>
      <c r="F7" s="3">
        <f>F5*3</f>
        <v>1.7210963383675399</v>
      </c>
      <c r="H7">
        <f>14+3*16</f>
        <v>62</v>
      </c>
      <c r="I7" s="1" t="s">
        <v>6</v>
      </c>
      <c r="J7" s="3">
        <f>K7*H7</f>
        <v>53.353986489393741</v>
      </c>
      <c r="K7" s="3">
        <f>K5*3</f>
        <v>0.86054816918376997</v>
      </c>
    </row>
    <row r="8" spans="3:11" x14ac:dyDescent="0.25">
      <c r="D8" s="1"/>
      <c r="E8" s="3"/>
      <c r="F8" s="3"/>
      <c r="I8" s="1"/>
      <c r="J8" s="3"/>
      <c r="K8" s="3"/>
    </row>
    <row r="9" spans="3:11" x14ac:dyDescent="0.25">
      <c r="D9" s="1" t="s">
        <v>3</v>
      </c>
      <c r="E9" s="1">
        <v>2.79</v>
      </c>
      <c r="I9" s="1" t="s">
        <v>3</v>
      </c>
      <c r="J9" s="1">
        <v>3.081</v>
      </c>
    </row>
    <row r="10" spans="3:11" x14ac:dyDescent="0.25">
      <c r="D10" s="1" t="s">
        <v>7</v>
      </c>
      <c r="I10" s="1" t="s">
        <v>7</v>
      </c>
    </row>
    <row r="11" spans="3:11" x14ac:dyDescent="0.25">
      <c r="C11" s="1" t="s">
        <v>4</v>
      </c>
      <c r="D11" s="1" t="s">
        <v>5</v>
      </c>
      <c r="E11" s="1" t="s">
        <v>19</v>
      </c>
      <c r="H11" s="1" t="s">
        <v>4</v>
      </c>
      <c r="I11" s="1" t="s">
        <v>5</v>
      </c>
      <c r="J11" s="1" t="s">
        <v>19</v>
      </c>
    </row>
    <row r="12" spans="3:11" x14ac:dyDescent="0.25">
      <c r="C12" s="1">
        <v>1</v>
      </c>
      <c r="D12" s="1">
        <v>0</v>
      </c>
      <c r="E12" s="1">
        <f>100-D12</f>
        <v>100</v>
      </c>
      <c r="H12" s="1">
        <v>1</v>
      </c>
      <c r="I12" s="1">
        <v>0</v>
      </c>
      <c r="J12" s="1">
        <f>100-I12</f>
        <v>100</v>
      </c>
    </row>
    <row r="13" spans="3:11" x14ac:dyDescent="0.25">
      <c r="C13" s="1">
        <v>1.5</v>
      </c>
      <c r="D13" s="1">
        <v>0</v>
      </c>
      <c r="E13" s="1">
        <f t="shared" ref="E13:E21" si="0">100-D13</f>
        <v>100</v>
      </c>
      <c r="H13" s="1">
        <v>1.5</v>
      </c>
      <c r="I13" s="1">
        <v>0</v>
      </c>
      <c r="J13" s="1">
        <f t="shared" ref="J13:J29" si="1">100-I13</f>
        <v>100</v>
      </c>
    </row>
    <row r="14" spans="3:11" x14ac:dyDescent="0.25">
      <c r="C14" s="1">
        <v>2</v>
      </c>
      <c r="D14" s="1">
        <v>0</v>
      </c>
      <c r="E14" s="1">
        <f t="shared" si="0"/>
        <v>100</v>
      </c>
      <c r="H14" s="1">
        <v>2</v>
      </c>
      <c r="I14" s="1">
        <v>0</v>
      </c>
      <c r="J14" s="1">
        <f t="shared" si="1"/>
        <v>100</v>
      </c>
    </row>
    <row r="15" spans="3:11" x14ac:dyDescent="0.25">
      <c r="C15" s="1">
        <v>2.1</v>
      </c>
      <c r="D15" s="1">
        <v>0</v>
      </c>
      <c r="E15" s="1">
        <f t="shared" si="0"/>
        <v>100</v>
      </c>
      <c r="H15" s="1">
        <v>2.1</v>
      </c>
      <c r="I15" s="1">
        <v>0</v>
      </c>
      <c r="J15" s="1">
        <f t="shared" si="1"/>
        <v>100</v>
      </c>
    </row>
    <row r="16" spans="3:11" x14ac:dyDescent="0.25">
      <c r="C16" s="1">
        <v>2.15</v>
      </c>
      <c r="D16" s="1">
        <v>0</v>
      </c>
      <c r="E16" s="1">
        <f t="shared" si="0"/>
        <v>100</v>
      </c>
      <c r="H16" s="1">
        <v>2.15</v>
      </c>
      <c r="I16" s="1">
        <v>0</v>
      </c>
      <c r="J16" s="1">
        <f t="shared" si="1"/>
        <v>100</v>
      </c>
    </row>
    <row r="17" spans="3:10" x14ac:dyDescent="0.25">
      <c r="C17" s="1">
        <v>2.16</v>
      </c>
      <c r="D17" s="1">
        <v>0</v>
      </c>
      <c r="E17" s="1">
        <f t="shared" si="0"/>
        <v>100</v>
      </c>
      <c r="H17" s="1">
        <v>2.16</v>
      </c>
      <c r="I17" s="1">
        <v>0</v>
      </c>
      <c r="J17" s="1">
        <f t="shared" si="1"/>
        <v>100</v>
      </c>
    </row>
    <row r="18" spans="3:10" x14ac:dyDescent="0.25">
      <c r="C18" s="1">
        <v>2.17</v>
      </c>
      <c r="D18" s="1">
        <v>0</v>
      </c>
      <c r="E18" s="1">
        <f t="shared" si="0"/>
        <v>100</v>
      </c>
      <c r="H18" s="1">
        <v>2.17</v>
      </c>
      <c r="I18" s="1">
        <v>0</v>
      </c>
      <c r="J18" s="1">
        <f t="shared" si="1"/>
        <v>100</v>
      </c>
    </row>
    <row r="19" spans="3:10" x14ac:dyDescent="0.25">
      <c r="C19" s="1">
        <v>2.1749999999999998</v>
      </c>
      <c r="D19" s="1">
        <v>0</v>
      </c>
      <c r="E19" s="1">
        <f t="shared" si="0"/>
        <v>100</v>
      </c>
      <c r="H19" s="1">
        <v>2.1749999999999998</v>
      </c>
      <c r="I19" s="1">
        <v>0</v>
      </c>
      <c r="J19" s="1">
        <f t="shared" si="1"/>
        <v>100</v>
      </c>
    </row>
    <row r="20" spans="3:10" x14ac:dyDescent="0.25">
      <c r="C20" s="1">
        <v>2.1760000000000002</v>
      </c>
      <c r="D20" s="1">
        <v>0.48699999999999999</v>
      </c>
      <c r="E20" s="1">
        <f t="shared" si="0"/>
        <v>99.513000000000005</v>
      </c>
      <c r="H20" s="1">
        <v>2.1760000000000002</v>
      </c>
      <c r="I20" s="1">
        <v>0</v>
      </c>
      <c r="J20" s="1">
        <f t="shared" si="1"/>
        <v>100</v>
      </c>
    </row>
    <row r="21" spans="3:10" x14ac:dyDescent="0.25">
      <c r="C21" s="1">
        <v>2.1779999999999999</v>
      </c>
      <c r="D21" s="1">
        <v>2.0710000000000002</v>
      </c>
      <c r="E21" s="1">
        <f t="shared" si="0"/>
        <v>97.929000000000002</v>
      </c>
      <c r="H21" s="1">
        <v>2.1779999999999999</v>
      </c>
      <c r="I21" s="1">
        <v>0</v>
      </c>
      <c r="J21" s="1">
        <f t="shared" si="1"/>
        <v>100</v>
      </c>
    </row>
    <row r="22" spans="3:10" x14ac:dyDescent="0.25">
      <c r="C22" s="1">
        <v>2.1800000000000002</v>
      </c>
      <c r="D22" s="1">
        <v>3.6259999999999999</v>
      </c>
      <c r="E22" s="1">
        <f t="shared" ref="E22:E37" si="2">100-D22</f>
        <v>96.373999999999995</v>
      </c>
      <c r="H22" s="1">
        <v>2.1800000000000002</v>
      </c>
      <c r="I22" s="1">
        <v>0</v>
      </c>
      <c r="J22" s="1">
        <f t="shared" si="1"/>
        <v>100</v>
      </c>
    </row>
    <row r="23" spans="3:10" x14ac:dyDescent="0.25">
      <c r="C23" s="1">
        <v>2.1850000000000001</v>
      </c>
      <c r="D23" s="1">
        <v>7.3959999999999999</v>
      </c>
      <c r="E23" s="1">
        <f t="shared" si="2"/>
        <v>92.603999999999999</v>
      </c>
      <c r="H23" s="1">
        <v>2.19</v>
      </c>
      <c r="I23" s="1">
        <v>0</v>
      </c>
      <c r="J23" s="1">
        <f t="shared" si="1"/>
        <v>100</v>
      </c>
    </row>
    <row r="24" spans="3:10" x14ac:dyDescent="0.25">
      <c r="C24" s="1">
        <v>2.19</v>
      </c>
      <c r="D24" s="1">
        <v>11.004</v>
      </c>
      <c r="E24" s="1">
        <f t="shared" si="2"/>
        <v>88.995999999999995</v>
      </c>
      <c r="H24" s="1">
        <v>2.2000000000000002</v>
      </c>
      <c r="I24" s="1">
        <v>0</v>
      </c>
      <c r="J24" s="1">
        <f t="shared" si="1"/>
        <v>100</v>
      </c>
    </row>
    <row r="25" spans="3:10" x14ac:dyDescent="0.25">
      <c r="C25" s="1">
        <v>2.1949999999999998</v>
      </c>
      <c r="D25" s="1">
        <v>14.456</v>
      </c>
      <c r="E25" s="1">
        <f t="shared" si="2"/>
        <v>85.543999999999997</v>
      </c>
      <c r="H25" s="1"/>
      <c r="I25" s="1"/>
      <c r="J25" s="1"/>
    </row>
    <row r="26" spans="3:10" x14ac:dyDescent="0.25">
      <c r="C26" s="1">
        <v>2.2000000000000002</v>
      </c>
      <c r="D26" s="1">
        <v>17.760999999999999</v>
      </c>
      <c r="E26" s="1">
        <f t="shared" si="2"/>
        <v>82.239000000000004</v>
      </c>
      <c r="H26" s="1"/>
      <c r="I26" s="1"/>
      <c r="J26" s="1"/>
    </row>
    <row r="27" spans="3:10" x14ac:dyDescent="0.25">
      <c r="C27" s="1">
        <v>2.2050000000000001</v>
      </c>
      <c r="D27" s="1">
        <v>20.925999999999998</v>
      </c>
      <c r="E27" s="1">
        <f t="shared" si="2"/>
        <v>79.073999999999998</v>
      </c>
      <c r="H27" s="1">
        <v>2.25</v>
      </c>
      <c r="I27" s="1">
        <v>0</v>
      </c>
      <c r="J27" s="1">
        <f t="shared" si="1"/>
        <v>100</v>
      </c>
    </row>
    <row r="28" spans="3:10" x14ac:dyDescent="0.25">
      <c r="C28" s="1">
        <v>2.21</v>
      </c>
      <c r="D28" s="1">
        <v>23.963999999999999</v>
      </c>
      <c r="E28" s="1">
        <f t="shared" si="2"/>
        <v>76.036000000000001</v>
      </c>
      <c r="H28" s="1">
        <v>2.2599999999999998</v>
      </c>
      <c r="I28" s="1">
        <v>0</v>
      </c>
      <c r="J28" s="1">
        <f t="shared" si="1"/>
        <v>100</v>
      </c>
    </row>
    <row r="29" spans="3:10" x14ac:dyDescent="0.25">
      <c r="C29" s="1">
        <v>2.2200000000000002</v>
      </c>
      <c r="D29" s="1">
        <v>29.649000000000001</v>
      </c>
      <c r="E29" s="1">
        <f t="shared" si="2"/>
        <v>70.350999999999999</v>
      </c>
      <c r="H29" s="1">
        <v>2.2650000000000001</v>
      </c>
      <c r="I29" s="1">
        <v>2.9089999999999998</v>
      </c>
      <c r="J29" s="1">
        <f t="shared" si="1"/>
        <v>97.090999999999994</v>
      </c>
    </row>
    <row r="30" spans="3:10" x14ac:dyDescent="0.25">
      <c r="C30" s="1">
        <v>2.23</v>
      </c>
      <c r="D30" s="1">
        <v>34.871000000000002</v>
      </c>
      <c r="E30" s="1">
        <f t="shared" si="2"/>
        <v>65.128999999999991</v>
      </c>
      <c r="H30" s="1">
        <v>2.27</v>
      </c>
      <c r="I30" s="1">
        <v>6.4980000000000002</v>
      </c>
      <c r="J30" s="1">
        <f t="shared" ref="J30:J32" si="3">100-I30</f>
        <v>93.501999999999995</v>
      </c>
    </row>
    <row r="31" spans="3:10" x14ac:dyDescent="0.25">
      <c r="C31" s="1">
        <v>2.2349999999999999</v>
      </c>
      <c r="D31" s="1">
        <v>37.322000000000003</v>
      </c>
      <c r="E31" s="1">
        <f t="shared" si="2"/>
        <v>62.677999999999997</v>
      </c>
      <c r="H31" s="1">
        <v>2.2799999999999998</v>
      </c>
      <c r="I31" s="1">
        <v>13.255000000000001</v>
      </c>
      <c r="J31" s="1">
        <f t="shared" si="3"/>
        <v>86.745000000000005</v>
      </c>
    </row>
    <row r="32" spans="3:10" x14ac:dyDescent="0.25">
      <c r="C32" s="1">
        <v>2.2400000000000002</v>
      </c>
      <c r="D32" s="1">
        <v>39.673000000000002</v>
      </c>
      <c r="E32" s="1">
        <f t="shared" si="2"/>
        <v>60.326999999999998</v>
      </c>
      <c r="H32" s="1">
        <v>2.29</v>
      </c>
      <c r="I32" s="1">
        <v>19.488</v>
      </c>
      <c r="J32" s="1">
        <f t="shared" si="3"/>
        <v>80.512</v>
      </c>
    </row>
    <row r="33" spans="3:10" x14ac:dyDescent="0.25">
      <c r="C33" s="1">
        <v>2.25</v>
      </c>
      <c r="D33" s="1">
        <v>44.091000000000001</v>
      </c>
      <c r="E33" s="1">
        <f t="shared" si="2"/>
        <v>55.908999999999999</v>
      </c>
      <c r="H33" s="1">
        <v>2.2999999999999998</v>
      </c>
      <c r="I33" s="1">
        <v>25.241</v>
      </c>
      <c r="J33" s="1">
        <f t="shared" ref="J33:J34" si="4">100-I33</f>
        <v>74.759</v>
      </c>
    </row>
    <row r="34" spans="3:10" x14ac:dyDescent="0.25">
      <c r="C34" s="1">
        <v>2.2599999999999998</v>
      </c>
      <c r="D34" s="1">
        <v>48.161000000000001</v>
      </c>
      <c r="E34" s="1">
        <f t="shared" si="2"/>
        <v>51.838999999999999</v>
      </c>
      <c r="H34" s="1">
        <v>2.31</v>
      </c>
      <c r="I34" s="1">
        <v>30.555</v>
      </c>
      <c r="J34" s="1">
        <f t="shared" si="4"/>
        <v>69.444999999999993</v>
      </c>
    </row>
    <row r="35" spans="3:10" x14ac:dyDescent="0.25">
      <c r="C35" s="1">
        <v>2.27</v>
      </c>
      <c r="D35" s="1">
        <v>51.911000000000001</v>
      </c>
      <c r="E35" s="1">
        <f t="shared" si="2"/>
        <v>48.088999999999999</v>
      </c>
      <c r="H35" s="1">
        <v>2.3199999999999998</v>
      </c>
      <c r="I35" s="1">
        <v>35.466000000000001</v>
      </c>
      <c r="J35" s="1">
        <f t="shared" ref="J35:J62" si="5">100-I35</f>
        <v>64.533999999999992</v>
      </c>
    </row>
    <row r="36" spans="3:10" x14ac:dyDescent="0.25">
      <c r="C36" s="1">
        <v>2.2799999999999998</v>
      </c>
      <c r="D36" s="1">
        <v>55.369</v>
      </c>
      <c r="E36" s="1">
        <f t="shared" si="2"/>
        <v>44.631</v>
      </c>
      <c r="H36" s="1">
        <v>2.34</v>
      </c>
      <c r="I36" s="1">
        <v>44.207999999999998</v>
      </c>
      <c r="J36" s="1">
        <f t="shared" si="5"/>
        <v>55.792000000000002</v>
      </c>
    </row>
    <row r="37" spans="3:10" x14ac:dyDescent="0.25">
      <c r="C37" s="1">
        <v>2.29</v>
      </c>
      <c r="D37" s="1">
        <v>58.561</v>
      </c>
      <c r="E37" s="1">
        <f t="shared" si="2"/>
        <v>41.439</v>
      </c>
      <c r="H37" s="1">
        <v>2.36</v>
      </c>
      <c r="I37" s="1">
        <v>51.697000000000003</v>
      </c>
      <c r="J37" s="1">
        <f t="shared" si="5"/>
        <v>48.302999999999997</v>
      </c>
    </row>
    <row r="38" spans="3:10" x14ac:dyDescent="0.25">
      <c r="C38" s="1">
        <v>2.2999999999999998</v>
      </c>
      <c r="D38" s="1">
        <v>61.508000000000003</v>
      </c>
      <c r="E38" s="1">
        <f t="shared" ref="E38:E42" si="6">100-D38</f>
        <v>38.491999999999997</v>
      </c>
      <c r="H38" s="1">
        <v>2.38</v>
      </c>
      <c r="I38" s="1">
        <v>58.125999999999998</v>
      </c>
      <c r="J38" s="1">
        <f t="shared" si="5"/>
        <v>41.874000000000002</v>
      </c>
    </row>
    <row r="39" spans="3:10" x14ac:dyDescent="0.25">
      <c r="C39" s="1">
        <v>2.3199999999999998</v>
      </c>
      <c r="D39" s="1">
        <v>66.75</v>
      </c>
      <c r="E39" s="1">
        <f t="shared" si="6"/>
        <v>33.25</v>
      </c>
      <c r="H39" s="1">
        <v>2.4</v>
      </c>
      <c r="I39" s="1">
        <v>63.652999999999999</v>
      </c>
      <c r="J39" s="1">
        <f t="shared" si="5"/>
        <v>36.347000000000001</v>
      </c>
    </row>
    <row r="40" spans="3:10" x14ac:dyDescent="0.25">
      <c r="C40" s="1">
        <v>2.34</v>
      </c>
      <c r="D40" s="1">
        <v>71.233999999999995</v>
      </c>
      <c r="E40" s="1">
        <f t="shared" si="6"/>
        <v>28.766000000000005</v>
      </c>
      <c r="H40" s="1">
        <v>2.42</v>
      </c>
      <c r="I40" s="1">
        <v>68.412999999999997</v>
      </c>
      <c r="J40" s="1">
        <f t="shared" si="5"/>
        <v>31.587000000000003</v>
      </c>
    </row>
    <row r="41" spans="3:10" x14ac:dyDescent="0.25">
      <c r="C41" s="1">
        <v>2.36</v>
      </c>
      <c r="D41" s="1">
        <v>75.078999999999994</v>
      </c>
      <c r="E41" s="1">
        <f t="shared" si="6"/>
        <v>24.921000000000006</v>
      </c>
      <c r="H41" s="1">
        <v>2.44</v>
      </c>
      <c r="I41" s="1">
        <v>72.519000000000005</v>
      </c>
      <c r="J41" s="1">
        <f t="shared" si="5"/>
        <v>27.480999999999995</v>
      </c>
    </row>
    <row r="42" spans="3:10" x14ac:dyDescent="0.25">
      <c r="C42" s="1">
        <v>2.38</v>
      </c>
      <c r="D42" s="1">
        <v>78.381</v>
      </c>
      <c r="E42" s="1">
        <f t="shared" si="6"/>
        <v>21.619</v>
      </c>
      <c r="H42" s="1">
        <v>2.46</v>
      </c>
      <c r="I42" s="1">
        <v>76.063999999999993</v>
      </c>
      <c r="J42" s="1">
        <f t="shared" si="5"/>
        <v>23.936000000000007</v>
      </c>
    </row>
    <row r="43" spans="3:10" x14ac:dyDescent="0.25">
      <c r="C43" s="1">
        <v>2.4</v>
      </c>
      <c r="D43" s="1">
        <v>81.222999999999999</v>
      </c>
      <c r="E43" s="1">
        <f>100-D43</f>
        <v>18.777000000000001</v>
      </c>
      <c r="H43" s="1">
        <v>2.48</v>
      </c>
      <c r="I43" s="1">
        <v>79.13</v>
      </c>
      <c r="J43" s="1">
        <f t="shared" si="5"/>
        <v>20.870000000000005</v>
      </c>
    </row>
    <row r="44" spans="3:10" x14ac:dyDescent="0.25">
      <c r="C44" s="1">
        <v>2.42</v>
      </c>
      <c r="D44" s="1">
        <v>83.671000000000006</v>
      </c>
      <c r="E44" s="1">
        <f>100-D44</f>
        <v>16.328999999999994</v>
      </c>
      <c r="H44" s="1">
        <v>2.5</v>
      </c>
      <c r="I44" s="1">
        <v>81.784000000000006</v>
      </c>
      <c r="J44" s="1">
        <f t="shared" si="5"/>
        <v>18.215999999999994</v>
      </c>
    </row>
    <row r="45" spans="3:10" x14ac:dyDescent="0.25">
      <c r="C45" s="1">
        <v>2.44</v>
      </c>
      <c r="D45" s="1">
        <v>85.784999999999997</v>
      </c>
      <c r="E45" s="1">
        <f>100-D45</f>
        <v>14.215000000000003</v>
      </c>
      <c r="H45" s="1">
        <v>2.5499999999999998</v>
      </c>
      <c r="I45" s="1">
        <v>86.98</v>
      </c>
      <c r="J45" s="1">
        <f t="shared" si="5"/>
        <v>13.019999999999996</v>
      </c>
    </row>
    <row r="46" spans="3:10" x14ac:dyDescent="0.25">
      <c r="C46" s="1">
        <v>2.46</v>
      </c>
      <c r="D46" s="1">
        <v>87.611999999999995</v>
      </c>
      <c r="E46" s="1">
        <f>100-D46</f>
        <v>12.388000000000005</v>
      </c>
      <c r="H46" s="1">
        <v>2.6</v>
      </c>
      <c r="I46" s="1">
        <v>90.638000000000005</v>
      </c>
      <c r="J46" s="1">
        <f t="shared" si="5"/>
        <v>9.3619999999999948</v>
      </c>
    </row>
    <row r="47" spans="3:10" x14ac:dyDescent="0.25">
      <c r="C47" s="1">
        <v>2.48</v>
      </c>
      <c r="D47" s="1">
        <v>89.191999999999993</v>
      </c>
      <c r="E47" s="1">
        <f>100-D47</f>
        <v>10.808000000000007</v>
      </c>
      <c r="H47" s="1">
        <v>2.65</v>
      </c>
      <c r="I47" s="1">
        <v>93.228999999999999</v>
      </c>
      <c r="J47" s="1">
        <f t="shared" si="5"/>
        <v>6.7710000000000008</v>
      </c>
    </row>
    <row r="48" spans="3:10" x14ac:dyDescent="0.25">
      <c r="C48" s="1">
        <v>2.5</v>
      </c>
      <c r="D48" s="1">
        <v>90.561999999999998</v>
      </c>
      <c r="E48" s="1">
        <f t="shared" ref="E48:E50" si="7">100-D48</f>
        <v>9.4380000000000024</v>
      </c>
      <c r="H48" s="1">
        <v>2.7</v>
      </c>
      <c r="I48" s="1">
        <v>95.075999999999993</v>
      </c>
      <c r="J48" s="1">
        <f t="shared" si="5"/>
        <v>4.9240000000000066</v>
      </c>
    </row>
    <row r="49" spans="3:10" x14ac:dyDescent="0.25">
      <c r="C49" s="1">
        <v>2.54</v>
      </c>
      <c r="D49" s="1">
        <v>92.781000000000006</v>
      </c>
      <c r="E49" s="1">
        <f t="shared" si="7"/>
        <v>7.2189999999999941</v>
      </c>
      <c r="H49" s="1">
        <v>2.8</v>
      </c>
      <c r="I49" s="1">
        <v>97.350999999999999</v>
      </c>
      <c r="J49" s="1">
        <f t="shared" si="5"/>
        <v>2.6490000000000009</v>
      </c>
    </row>
    <row r="50" spans="3:10" x14ac:dyDescent="0.25">
      <c r="C50" s="1">
        <v>2.58</v>
      </c>
      <c r="D50" s="1">
        <v>94.457999999999998</v>
      </c>
      <c r="E50" s="1">
        <f t="shared" si="7"/>
        <v>5.5420000000000016</v>
      </c>
      <c r="H50" s="1">
        <v>2.9</v>
      </c>
      <c r="I50" s="1">
        <v>98.542000000000002</v>
      </c>
      <c r="J50" s="1">
        <f t="shared" si="5"/>
        <v>1.4579999999999984</v>
      </c>
    </row>
    <row r="51" spans="3:10" x14ac:dyDescent="0.25">
      <c r="C51" s="1">
        <v>2.6</v>
      </c>
      <c r="D51" s="1">
        <v>95.137</v>
      </c>
      <c r="E51" s="1">
        <f t="shared" ref="E51:E70" si="8">100-D51</f>
        <v>4.8629999999999995</v>
      </c>
      <c r="H51" s="1">
        <v>3</v>
      </c>
      <c r="I51" s="1">
        <v>99.177999999999997</v>
      </c>
      <c r="J51" s="1">
        <f t="shared" si="5"/>
        <v>0.82200000000000273</v>
      </c>
    </row>
    <row r="52" spans="3:10" x14ac:dyDescent="0.25">
      <c r="C52" s="1">
        <v>2.625</v>
      </c>
      <c r="D52" s="1">
        <v>95.866</v>
      </c>
      <c r="E52" s="1">
        <f t="shared" si="8"/>
        <v>4.1340000000000003</v>
      </c>
      <c r="H52" s="1">
        <v>3.1</v>
      </c>
      <c r="I52" s="1">
        <v>99.525999999999996</v>
      </c>
      <c r="J52" s="1">
        <f t="shared" si="5"/>
        <v>0.47400000000000375</v>
      </c>
    </row>
    <row r="53" spans="3:10" x14ac:dyDescent="0.25">
      <c r="C53" s="1">
        <v>2.65</v>
      </c>
      <c r="D53" s="1">
        <v>96.48</v>
      </c>
      <c r="E53" s="1">
        <f t="shared" si="8"/>
        <v>3.519999999999996</v>
      </c>
      <c r="H53" s="1">
        <v>3.2</v>
      </c>
      <c r="I53" s="1">
        <v>99.72</v>
      </c>
      <c r="J53" s="1">
        <f t="shared" si="5"/>
        <v>0.28000000000000114</v>
      </c>
    </row>
    <row r="54" spans="3:10" x14ac:dyDescent="0.25">
      <c r="C54" s="1">
        <v>2.6749999999999998</v>
      </c>
      <c r="D54" s="1">
        <v>96.998999999999995</v>
      </c>
      <c r="E54" s="1">
        <f t="shared" si="8"/>
        <v>3.0010000000000048</v>
      </c>
      <c r="H54" s="1">
        <v>3.3</v>
      </c>
      <c r="I54" s="1">
        <v>99.83</v>
      </c>
      <c r="J54" s="1">
        <f t="shared" si="5"/>
        <v>0.17000000000000171</v>
      </c>
    </row>
    <row r="55" spans="3:10" x14ac:dyDescent="0.25">
      <c r="C55" s="1">
        <v>2.7</v>
      </c>
      <c r="D55" s="1">
        <v>97.438000000000002</v>
      </c>
      <c r="E55" s="1">
        <f t="shared" si="8"/>
        <v>2.5619999999999976</v>
      </c>
      <c r="H55" s="1">
        <v>3.4</v>
      </c>
      <c r="I55" s="1">
        <v>99.894000000000005</v>
      </c>
      <c r="J55" s="1">
        <f t="shared" si="5"/>
        <v>0.10599999999999454</v>
      </c>
    </row>
    <row r="56" spans="3:10" x14ac:dyDescent="0.25">
      <c r="C56" s="1">
        <v>2.75</v>
      </c>
      <c r="D56" s="1">
        <v>98.125</v>
      </c>
      <c r="E56" s="1">
        <f t="shared" si="8"/>
        <v>1.875</v>
      </c>
      <c r="H56" s="1">
        <v>3.5</v>
      </c>
      <c r="I56" s="1">
        <v>99.933000000000007</v>
      </c>
      <c r="J56" s="1">
        <f t="shared" si="5"/>
        <v>6.6999999999993065E-2</v>
      </c>
    </row>
    <row r="57" spans="3:10" x14ac:dyDescent="0.25">
      <c r="C57" s="1">
        <v>2.8</v>
      </c>
      <c r="D57" s="1">
        <v>98.62</v>
      </c>
      <c r="E57" s="1">
        <f t="shared" si="8"/>
        <v>1.3799999999999955</v>
      </c>
      <c r="H57" s="1">
        <v>3.8</v>
      </c>
      <c r="I57" s="1">
        <v>99.98</v>
      </c>
      <c r="J57" s="1">
        <f t="shared" si="5"/>
        <v>1.9999999999996021E-2</v>
      </c>
    </row>
    <row r="58" spans="3:10" x14ac:dyDescent="0.25">
      <c r="C58" s="1">
        <v>2.85</v>
      </c>
      <c r="D58" s="1">
        <v>98.978999999999999</v>
      </c>
      <c r="E58" s="1">
        <f t="shared" si="8"/>
        <v>1.0210000000000008</v>
      </c>
      <c r="H58" s="1">
        <v>4</v>
      </c>
      <c r="I58" s="1">
        <v>99.99</v>
      </c>
      <c r="J58" s="1">
        <f t="shared" si="5"/>
        <v>1.0000000000005116E-2</v>
      </c>
    </row>
    <row r="59" spans="3:10" x14ac:dyDescent="0.25">
      <c r="C59" s="1">
        <v>2.9</v>
      </c>
      <c r="D59" s="1">
        <v>99.24</v>
      </c>
      <c r="E59" s="1">
        <f t="shared" si="8"/>
        <v>0.76000000000000512</v>
      </c>
      <c r="H59" s="1">
        <v>5</v>
      </c>
      <c r="I59" s="1">
        <v>99.998999999999995</v>
      </c>
      <c r="J59" s="1">
        <f t="shared" si="5"/>
        <v>1.0000000000047748E-3</v>
      </c>
    </row>
    <row r="60" spans="3:10" x14ac:dyDescent="0.25">
      <c r="C60" s="1">
        <v>3</v>
      </c>
      <c r="D60" s="1">
        <v>99.572000000000003</v>
      </c>
      <c r="E60" s="1">
        <f t="shared" si="8"/>
        <v>0.42799999999999727</v>
      </c>
      <c r="H60" s="1">
        <v>6</v>
      </c>
      <c r="I60" s="1">
        <v>99.992999999999995</v>
      </c>
      <c r="J60" s="1">
        <f t="shared" si="5"/>
        <v>7.0000000000050022E-3</v>
      </c>
    </row>
    <row r="61" spans="3:10" x14ac:dyDescent="0.25">
      <c r="C61" s="1">
        <v>3.1</v>
      </c>
      <c r="D61" s="1">
        <v>99.753</v>
      </c>
      <c r="E61" s="1">
        <f t="shared" si="8"/>
        <v>0.24699999999999989</v>
      </c>
      <c r="H61" s="1">
        <v>7</v>
      </c>
      <c r="I61" s="1">
        <v>99.927999999999997</v>
      </c>
      <c r="J61" s="1">
        <f t="shared" si="5"/>
        <v>7.2000000000002728E-2</v>
      </c>
    </row>
    <row r="62" spans="3:10" x14ac:dyDescent="0.25">
      <c r="C62" s="1">
        <v>3.2</v>
      </c>
      <c r="D62" s="1">
        <v>99.853999999999999</v>
      </c>
      <c r="E62" s="1">
        <f t="shared" si="8"/>
        <v>0.1460000000000008</v>
      </c>
      <c r="H62" s="1">
        <v>8</v>
      </c>
      <c r="I62" s="1">
        <v>99.284000000000006</v>
      </c>
      <c r="J62" s="1">
        <f t="shared" si="5"/>
        <v>0.71599999999999397</v>
      </c>
    </row>
    <row r="63" spans="3:10" x14ac:dyDescent="0.25">
      <c r="C63" s="1">
        <v>3.3</v>
      </c>
      <c r="D63" s="1">
        <v>99.912000000000006</v>
      </c>
      <c r="E63" s="1">
        <f t="shared" si="8"/>
        <v>8.7999999999993861E-2</v>
      </c>
    </row>
    <row r="64" spans="3:10" x14ac:dyDescent="0.25">
      <c r="C64" s="1">
        <v>3.4</v>
      </c>
      <c r="D64" s="1">
        <v>99.944999999999993</v>
      </c>
      <c r="E64" s="1">
        <f t="shared" si="8"/>
        <v>5.5000000000006821E-2</v>
      </c>
    </row>
    <row r="65" spans="3:5" x14ac:dyDescent="0.25">
      <c r="C65" s="1">
        <v>3.5</v>
      </c>
      <c r="D65" s="1">
        <v>99.965000000000003</v>
      </c>
      <c r="E65" s="1">
        <f t="shared" si="8"/>
        <v>3.4999999999996589E-2</v>
      </c>
    </row>
    <row r="66" spans="3:5" x14ac:dyDescent="0.25">
      <c r="C66" s="1">
        <v>4</v>
      </c>
      <c r="D66" s="1">
        <v>99.995000000000005</v>
      </c>
      <c r="E66" s="1">
        <f t="shared" si="8"/>
        <v>4.9999999999954525E-3</v>
      </c>
    </row>
    <row r="67" spans="3:5" x14ac:dyDescent="0.25">
      <c r="C67" s="1">
        <v>5</v>
      </c>
      <c r="D67" s="1">
        <v>99.998999999999995</v>
      </c>
      <c r="E67" s="1">
        <f t="shared" si="8"/>
        <v>1.0000000000047748E-3</v>
      </c>
    </row>
    <row r="68" spans="3:5" x14ac:dyDescent="0.25">
      <c r="C68" s="1">
        <v>6</v>
      </c>
      <c r="D68" s="1">
        <v>99.995999999999995</v>
      </c>
      <c r="E68" s="1">
        <f t="shared" si="8"/>
        <v>4.0000000000048885E-3</v>
      </c>
    </row>
    <row r="69" spans="3:5" x14ac:dyDescent="0.25">
      <c r="C69" s="1">
        <v>7</v>
      </c>
      <c r="D69" s="1">
        <v>99.963999999999999</v>
      </c>
      <c r="E69" s="1">
        <f t="shared" si="8"/>
        <v>3.6000000000001364E-2</v>
      </c>
    </row>
    <row r="70" spans="3:5" x14ac:dyDescent="0.25">
      <c r="C70" s="1">
        <v>8</v>
      </c>
      <c r="D70" s="1">
        <v>99.638999999999996</v>
      </c>
      <c r="E70" s="1">
        <f t="shared" si="8"/>
        <v>0.36100000000000421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3:U64"/>
  <sheetViews>
    <sheetView topLeftCell="F1" workbookViewId="0">
      <selection activeCell="H46" sqref="H46"/>
    </sheetView>
  </sheetViews>
  <sheetFormatPr baseColWidth="10" defaultRowHeight="15" x14ac:dyDescent="0.25"/>
  <cols>
    <col min="4" max="4" width="22.42578125" bestFit="1" customWidth="1"/>
    <col min="5" max="5" width="17.28515625" customWidth="1"/>
    <col min="6" max="13" width="13.140625" customWidth="1"/>
    <col min="16" max="16" width="22.42578125" bestFit="1" customWidth="1"/>
    <col min="17" max="17" width="13.140625" bestFit="1" customWidth="1"/>
    <col min="20" max="20" width="22.42578125" bestFit="1" customWidth="1"/>
    <col min="21" max="21" width="13.140625" bestFit="1" customWidth="1"/>
  </cols>
  <sheetData>
    <row r="3" spans="3:21" x14ac:dyDescent="0.25">
      <c r="D3" s="1"/>
      <c r="E3" s="1"/>
      <c r="F3" s="1"/>
      <c r="G3" s="1"/>
      <c r="H3" s="1"/>
      <c r="I3" s="1"/>
      <c r="J3" s="1"/>
      <c r="K3" s="1"/>
      <c r="L3" s="1"/>
      <c r="M3" s="1"/>
    </row>
    <row r="4" spans="3:21" ht="18.75" x14ac:dyDescent="0.3">
      <c r="C4" s="11" t="s">
        <v>22</v>
      </c>
      <c r="D4" s="11"/>
      <c r="E4" s="11"/>
      <c r="F4" s="8"/>
      <c r="G4" s="8"/>
      <c r="H4" s="8"/>
      <c r="I4" s="8"/>
      <c r="J4" s="8"/>
      <c r="K4" s="8"/>
      <c r="L4" s="8"/>
      <c r="M4" s="8"/>
    </row>
    <row r="5" spans="3:21" x14ac:dyDescent="0.25">
      <c r="C5" s="10" t="s">
        <v>13</v>
      </c>
      <c r="D5" s="10"/>
      <c r="E5" s="10"/>
      <c r="F5" s="9"/>
      <c r="G5" s="10" t="s">
        <v>20</v>
      </c>
      <c r="H5" s="10"/>
      <c r="I5" s="10"/>
      <c r="J5" s="9"/>
      <c r="K5" s="10" t="s">
        <v>38</v>
      </c>
      <c r="L5" s="10"/>
      <c r="M5" s="10"/>
      <c r="O5" s="10" t="s">
        <v>24</v>
      </c>
      <c r="P5" s="10"/>
      <c r="Q5" s="10"/>
      <c r="S5" s="10" t="s">
        <v>28</v>
      </c>
      <c r="T5" s="10"/>
      <c r="U5" s="10"/>
    </row>
    <row r="6" spans="3:21" x14ac:dyDescent="0.25">
      <c r="C6" s="5" t="s">
        <v>8</v>
      </c>
      <c r="D6" s="6" t="s">
        <v>9</v>
      </c>
      <c r="E6" s="6" t="s">
        <v>10</v>
      </c>
      <c r="F6" s="9"/>
      <c r="G6" s="5" t="s">
        <v>8</v>
      </c>
      <c r="H6" s="6" t="s">
        <v>9</v>
      </c>
      <c r="I6" s="6" t="s">
        <v>10</v>
      </c>
      <c r="J6" s="9"/>
      <c r="K6" s="5" t="s">
        <v>8</v>
      </c>
      <c r="L6" s="6" t="s">
        <v>9</v>
      </c>
      <c r="M6" s="6" t="s">
        <v>10</v>
      </c>
      <c r="O6" s="5" t="s">
        <v>8</v>
      </c>
      <c r="P6" s="6" t="s">
        <v>9</v>
      </c>
      <c r="Q6" s="6" t="s">
        <v>10</v>
      </c>
      <c r="S6" s="5" t="s">
        <v>8</v>
      </c>
      <c r="T6" s="6" t="s">
        <v>9</v>
      </c>
      <c r="U6" s="6" t="s">
        <v>10</v>
      </c>
    </row>
    <row r="7" spans="3:21" x14ac:dyDescent="0.25">
      <c r="C7" s="5" t="s">
        <v>11</v>
      </c>
      <c r="D7" s="7">
        <v>100</v>
      </c>
      <c r="E7" s="6" t="s">
        <v>11</v>
      </c>
      <c r="F7" s="9"/>
      <c r="G7" s="5" t="s">
        <v>11</v>
      </c>
      <c r="H7" s="7">
        <v>100</v>
      </c>
      <c r="I7" s="6" t="s">
        <v>11</v>
      </c>
      <c r="J7" s="9"/>
      <c r="K7" s="5" t="s">
        <v>11</v>
      </c>
      <c r="L7" s="7">
        <v>100</v>
      </c>
      <c r="M7" s="6" t="s">
        <v>11</v>
      </c>
      <c r="O7" s="5" t="s">
        <v>11</v>
      </c>
      <c r="P7" s="7">
        <v>100</v>
      </c>
      <c r="Q7" s="6" t="s">
        <v>11</v>
      </c>
      <c r="S7" s="5" t="s">
        <v>11</v>
      </c>
      <c r="T7" s="7">
        <v>100</v>
      </c>
      <c r="U7" s="6" t="s">
        <v>11</v>
      </c>
    </row>
    <row r="8" spans="3:21" ht="17.25" x14ac:dyDescent="0.25">
      <c r="C8" s="5" t="s">
        <v>12</v>
      </c>
      <c r="D8" s="7">
        <v>99.572999999999993</v>
      </c>
      <c r="E8" s="6" t="s">
        <v>16</v>
      </c>
      <c r="F8" s="9"/>
      <c r="G8" s="5" t="s">
        <v>12</v>
      </c>
      <c r="H8" s="7">
        <v>76.144999999999996</v>
      </c>
      <c r="I8" s="6" t="s">
        <v>16</v>
      </c>
      <c r="J8" s="9"/>
      <c r="K8" s="5" t="s">
        <v>12</v>
      </c>
      <c r="L8" s="7">
        <v>39.399000000000001</v>
      </c>
      <c r="M8" s="6" t="s">
        <v>16</v>
      </c>
      <c r="O8" s="5" t="s">
        <v>12</v>
      </c>
      <c r="P8" s="7">
        <v>17.056000000000001</v>
      </c>
      <c r="Q8" s="6" t="s">
        <v>16</v>
      </c>
      <c r="S8" s="5" t="s">
        <v>12</v>
      </c>
      <c r="T8" s="7">
        <v>0</v>
      </c>
      <c r="U8" s="6" t="s">
        <v>16</v>
      </c>
    </row>
    <row r="9" spans="3:21" ht="18.75" x14ac:dyDescent="0.35">
      <c r="C9" s="4"/>
      <c r="D9" s="7">
        <v>0.42599999999999999</v>
      </c>
      <c r="E9" s="6" t="s">
        <v>17</v>
      </c>
      <c r="F9" s="9"/>
      <c r="G9" s="4"/>
      <c r="H9" s="7">
        <v>0.97199999999999998</v>
      </c>
      <c r="I9" s="6" t="s">
        <v>18</v>
      </c>
      <c r="J9" s="9"/>
      <c r="K9" s="4"/>
      <c r="L9" s="7">
        <v>9.1609999999999996</v>
      </c>
      <c r="M9" s="6" t="s">
        <v>18</v>
      </c>
      <c r="O9" s="4"/>
      <c r="P9" s="7">
        <v>25.841999999999999</v>
      </c>
      <c r="Q9" s="6" t="s">
        <v>18</v>
      </c>
      <c r="S9" s="4"/>
      <c r="T9" s="7">
        <v>0</v>
      </c>
      <c r="U9" s="6" t="s">
        <v>18</v>
      </c>
    </row>
    <row r="10" spans="3:21" ht="17.25" x14ac:dyDescent="0.25">
      <c r="D10" s="1"/>
      <c r="E10" s="1"/>
      <c r="F10" s="1"/>
      <c r="G10" s="4"/>
      <c r="H10" s="7">
        <v>22.884</v>
      </c>
      <c r="I10" s="6" t="s">
        <v>17</v>
      </c>
      <c r="J10" s="9"/>
      <c r="K10" s="4"/>
      <c r="L10" s="7">
        <v>51.438000000000002</v>
      </c>
      <c r="M10" s="6" t="s">
        <v>17</v>
      </c>
      <c r="O10" s="4"/>
      <c r="P10" s="7">
        <v>57.07</v>
      </c>
      <c r="Q10" s="6" t="s">
        <v>17</v>
      </c>
      <c r="S10" s="4"/>
      <c r="T10" s="7">
        <v>0</v>
      </c>
      <c r="U10" s="6" t="s">
        <v>17</v>
      </c>
    </row>
    <row r="11" spans="3:21" ht="18.75" x14ac:dyDescent="0.35">
      <c r="C11" s="10" t="s">
        <v>14</v>
      </c>
      <c r="D11" s="10"/>
      <c r="E11" s="10"/>
      <c r="F11" s="9"/>
      <c r="H11" s="1"/>
      <c r="I11" s="1"/>
      <c r="J11" s="1"/>
      <c r="L11" s="7">
        <v>0</v>
      </c>
      <c r="M11" s="6" t="s">
        <v>23</v>
      </c>
      <c r="P11" s="7">
        <v>3.3000000000000002E-2</v>
      </c>
      <c r="Q11" s="6" t="s">
        <v>23</v>
      </c>
      <c r="T11" s="7">
        <v>99.992000000000004</v>
      </c>
      <c r="U11" s="6" t="s">
        <v>23</v>
      </c>
    </row>
    <row r="12" spans="3:21" x14ac:dyDescent="0.25">
      <c r="C12" s="5" t="s">
        <v>8</v>
      </c>
      <c r="D12" s="6" t="s">
        <v>9</v>
      </c>
      <c r="E12" s="6" t="s">
        <v>10</v>
      </c>
      <c r="F12" s="9"/>
      <c r="G12" s="10" t="s">
        <v>34</v>
      </c>
      <c r="H12" s="10"/>
      <c r="I12" s="10"/>
      <c r="J12" s="9"/>
      <c r="K12" s="9"/>
      <c r="L12" s="9"/>
      <c r="M12" s="9"/>
    </row>
    <row r="13" spans="3:21" x14ac:dyDescent="0.25">
      <c r="C13" s="5" t="s">
        <v>11</v>
      </c>
      <c r="D13" s="7">
        <v>100</v>
      </c>
      <c r="E13" s="6" t="s">
        <v>11</v>
      </c>
      <c r="F13" s="9"/>
      <c r="G13" s="5" t="s">
        <v>8</v>
      </c>
      <c r="H13" s="6" t="s">
        <v>9</v>
      </c>
      <c r="I13" s="6" t="s">
        <v>10</v>
      </c>
      <c r="J13" s="9"/>
      <c r="K13" s="10" t="s">
        <v>39</v>
      </c>
      <c r="L13" s="10"/>
      <c r="M13" s="10"/>
      <c r="O13" s="10" t="s">
        <v>26</v>
      </c>
      <c r="P13" s="10"/>
      <c r="Q13" s="10"/>
      <c r="S13" s="10" t="s">
        <v>29</v>
      </c>
      <c r="T13" s="10"/>
      <c r="U13" s="10"/>
    </row>
    <row r="14" spans="3:21" ht="17.25" x14ac:dyDescent="0.25">
      <c r="C14" s="5" t="s">
        <v>12</v>
      </c>
      <c r="D14" s="7">
        <v>98.073999999999998</v>
      </c>
      <c r="E14" s="6" t="s">
        <v>16</v>
      </c>
      <c r="F14" s="9"/>
      <c r="G14" s="5" t="s">
        <v>11</v>
      </c>
      <c r="H14" s="7">
        <v>100</v>
      </c>
      <c r="I14" s="6" t="s">
        <v>11</v>
      </c>
      <c r="J14" s="9"/>
      <c r="K14" s="5" t="s">
        <v>8</v>
      </c>
      <c r="L14" s="6" t="s">
        <v>9</v>
      </c>
      <c r="M14" s="6" t="s">
        <v>10</v>
      </c>
      <c r="O14" s="5" t="s">
        <v>8</v>
      </c>
      <c r="P14" s="6" t="s">
        <v>9</v>
      </c>
      <c r="Q14" s="6" t="s">
        <v>10</v>
      </c>
      <c r="S14" s="5" t="s">
        <v>8</v>
      </c>
      <c r="T14" s="6" t="s">
        <v>9</v>
      </c>
      <c r="U14" s="6" t="s">
        <v>10</v>
      </c>
    </row>
    <row r="15" spans="3:21" ht="17.25" x14ac:dyDescent="0.25">
      <c r="C15" s="4"/>
      <c r="D15" s="7">
        <v>1.919</v>
      </c>
      <c r="E15" s="6" t="s">
        <v>17</v>
      </c>
      <c r="F15" s="9"/>
      <c r="G15" s="5" t="s">
        <v>12</v>
      </c>
      <c r="H15" s="7">
        <v>71.006</v>
      </c>
      <c r="I15" s="6" t="s">
        <v>16</v>
      </c>
      <c r="J15" s="9"/>
      <c r="K15" s="5" t="s">
        <v>11</v>
      </c>
      <c r="L15" s="7">
        <v>100</v>
      </c>
      <c r="M15" s="6" t="s">
        <v>11</v>
      </c>
      <c r="O15" s="5" t="s">
        <v>11</v>
      </c>
      <c r="P15" s="7">
        <v>100</v>
      </c>
      <c r="Q15" s="6" t="s">
        <v>11</v>
      </c>
      <c r="S15" s="5" t="s">
        <v>11</v>
      </c>
      <c r="T15" s="7">
        <v>100</v>
      </c>
      <c r="U15" s="6" t="s">
        <v>11</v>
      </c>
    </row>
    <row r="16" spans="3:21" ht="18.75" x14ac:dyDescent="0.35">
      <c r="D16" s="1"/>
      <c r="E16" s="1"/>
      <c r="F16" s="1"/>
      <c r="G16" s="4"/>
      <c r="H16" s="7">
        <v>1.4910000000000001</v>
      </c>
      <c r="I16" s="6" t="s">
        <v>18</v>
      </c>
      <c r="J16" s="9"/>
      <c r="K16" s="5" t="s">
        <v>12</v>
      </c>
      <c r="L16" s="7">
        <v>33.033999999999999</v>
      </c>
      <c r="M16" s="6" t="s">
        <v>16</v>
      </c>
      <c r="O16" s="5" t="s">
        <v>12</v>
      </c>
      <c r="P16" s="7">
        <v>3.6669999999999998</v>
      </c>
      <c r="Q16" s="6" t="s">
        <v>16</v>
      </c>
      <c r="S16" s="5" t="s">
        <v>12</v>
      </c>
      <c r="T16" s="7">
        <v>0</v>
      </c>
      <c r="U16" s="6" t="s">
        <v>16</v>
      </c>
    </row>
    <row r="17" spans="3:21" ht="18.75" x14ac:dyDescent="0.35">
      <c r="C17" s="10" t="s">
        <v>15</v>
      </c>
      <c r="D17" s="10"/>
      <c r="E17" s="10"/>
      <c r="F17" s="9"/>
      <c r="G17" s="4"/>
      <c r="H17" s="7">
        <v>27.503</v>
      </c>
      <c r="I17" s="6" t="s">
        <v>17</v>
      </c>
      <c r="J17" s="9"/>
      <c r="K17" s="4"/>
      <c r="L17" s="7">
        <v>12.305</v>
      </c>
      <c r="M17" s="6" t="s">
        <v>18</v>
      </c>
      <c r="O17" s="4"/>
      <c r="P17" s="7">
        <v>56.433</v>
      </c>
      <c r="Q17" s="6" t="s">
        <v>18</v>
      </c>
      <c r="S17" s="4"/>
      <c r="T17" s="7">
        <v>0</v>
      </c>
      <c r="U17" s="6" t="s">
        <v>18</v>
      </c>
    </row>
    <row r="18" spans="3:21" ht="17.25" x14ac:dyDescent="0.25">
      <c r="C18" s="5" t="s">
        <v>8</v>
      </c>
      <c r="D18" s="6" t="s">
        <v>9</v>
      </c>
      <c r="E18" s="6" t="s">
        <v>10</v>
      </c>
      <c r="F18" s="9"/>
      <c r="G18" s="9"/>
      <c r="H18" s="9"/>
      <c r="I18" s="9"/>
      <c r="J18" s="9"/>
      <c r="K18" s="4"/>
      <c r="L18" s="7">
        <v>54.65</v>
      </c>
      <c r="M18" s="6" t="s">
        <v>17</v>
      </c>
      <c r="O18" s="4"/>
      <c r="P18" s="7">
        <v>39.18</v>
      </c>
      <c r="Q18" s="6" t="s">
        <v>17</v>
      </c>
      <c r="S18" s="4"/>
      <c r="T18" s="7">
        <v>0</v>
      </c>
      <c r="U18" s="6" t="s">
        <v>17</v>
      </c>
    </row>
    <row r="19" spans="3:21" ht="18.75" x14ac:dyDescent="0.35">
      <c r="C19" s="5" t="s">
        <v>11</v>
      </c>
      <c r="D19" s="7">
        <v>100</v>
      </c>
      <c r="E19" s="6" t="s">
        <v>11</v>
      </c>
      <c r="F19" s="9"/>
      <c r="G19" s="10" t="s">
        <v>35</v>
      </c>
      <c r="H19" s="10"/>
      <c r="I19" s="10"/>
      <c r="J19" s="9"/>
      <c r="L19" s="7">
        <v>0</v>
      </c>
      <c r="M19" s="6" t="s">
        <v>23</v>
      </c>
      <c r="P19" s="7">
        <v>0.72</v>
      </c>
      <c r="Q19" s="6" t="s">
        <v>23</v>
      </c>
      <c r="T19" s="7">
        <v>100</v>
      </c>
      <c r="U19" s="6" t="s">
        <v>23</v>
      </c>
    </row>
    <row r="20" spans="3:21" ht="17.25" x14ac:dyDescent="0.25">
      <c r="C20" s="5" t="s">
        <v>12</v>
      </c>
      <c r="D20" s="7">
        <v>92.716999999999999</v>
      </c>
      <c r="E20" s="6" t="s">
        <v>16</v>
      </c>
      <c r="F20" s="9"/>
      <c r="G20" s="5" t="s">
        <v>8</v>
      </c>
      <c r="H20" s="6" t="s">
        <v>9</v>
      </c>
      <c r="I20" s="6" t="s">
        <v>10</v>
      </c>
      <c r="J20" s="9"/>
      <c r="K20" s="9"/>
      <c r="L20" s="9"/>
      <c r="M20" s="9"/>
    </row>
    <row r="21" spans="3:21" ht="18.75" x14ac:dyDescent="0.35">
      <c r="C21" s="4"/>
      <c r="D21" s="7">
        <v>8.5999999999999993E-2</v>
      </c>
      <c r="E21" s="6" t="s">
        <v>18</v>
      </c>
      <c r="F21" s="9"/>
      <c r="G21" s="5" t="s">
        <v>11</v>
      </c>
      <c r="H21" s="7">
        <v>100</v>
      </c>
      <c r="I21" s="6" t="s">
        <v>11</v>
      </c>
      <c r="J21" s="9"/>
      <c r="K21" s="10" t="s">
        <v>40</v>
      </c>
      <c r="L21" s="10"/>
      <c r="M21" s="10"/>
      <c r="O21" s="10" t="s">
        <v>25</v>
      </c>
      <c r="P21" s="10"/>
      <c r="Q21" s="10"/>
    </row>
    <row r="22" spans="3:21" ht="17.25" x14ac:dyDescent="0.25">
      <c r="C22" s="4"/>
      <c r="D22" s="7">
        <v>7.1970000000000001</v>
      </c>
      <c r="E22" s="6" t="s">
        <v>17</v>
      </c>
      <c r="F22" s="9"/>
      <c r="G22" s="5" t="s">
        <v>12</v>
      </c>
      <c r="H22" s="7">
        <v>65.314999999999998</v>
      </c>
      <c r="I22" s="6" t="s">
        <v>16</v>
      </c>
      <c r="J22" s="9"/>
      <c r="K22" s="5" t="s">
        <v>8</v>
      </c>
      <c r="L22" s="6" t="s">
        <v>9</v>
      </c>
      <c r="M22" s="6" t="s">
        <v>10</v>
      </c>
      <c r="O22" s="5" t="s">
        <v>8</v>
      </c>
      <c r="P22" s="6" t="s">
        <v>9</v>
      </c>
      <c r="Q22" s="6" t="s">
        <v>10</v>
      </c>
    </row>
    <row r="23" spans="3:21" ht="18.75" x14ac:dyDescent="0.35">
      <c r="D23" s="1"/>
      <c r="E23" s="1"/>
      <c r="F23" s="1"/>
      <c r="G23" s="4"/>
      <c r="H23" s="7">
        <v>2.2389999999999999</v>
      </c>
      <c r="I23" s="6" t="s">
        <v>18</v>
      </c>
      <c r="J23" s="9"/>
      <c r="K23" s="5" t="s">
        <v>11</v>
      </c>
      <c r="L23" s="7">
        <v>100</v>
      </c>
      <c r="M23" s="6" t="s">
        <v>11</v>
      </c>
      <c r="O23" s="5" t="s">
        <v>11</v>
      </c>
      <c r="P23" s="7">
        <v>100</v>
      </c>
      <c r="Q23" s="6" t="s">
        <v>11</v>
      </c>
    </row>
    <row r="24" spans="3:21" ht="17.25" x14ac:dyDescent="0.25">
      <c r="C24" s="10" t="s">
        <v>30</v>
      </c>
      <c r="D24" s="10"/>
      <c r="E24" s="10"/>
      <c r="F24" s="9"/>
      <c r="G24" s="4"/>
      <c r="H24" s="7">
        <v>32.445999999999998</v>
      </c>
      <c r="I24" s="6" t="s">
        <v>17</v>
      </c>
      <c r="J24" s="9"/>
      <c r="K24" s="5" t="s">
        <v>12</v>
      </c>
      <c r="L24" s="7">
        <v>27.099</v>
      </c>
      <c r="M24" s="6" t="s">
        <v>16</v>
      </c>
      <c r="O24" s="5" t="s">
        <v>12</v>
      </c>
      <c r="P24" s="7">
        <v>2.8E-3</v>
      </c>
      <c r="Q24" s="6" t="s">
        <v>16</v>
      </c>
    </row>
    <row r="25" spans="3:21" ht="18.75" x14ac:dyDescent="0.35">
      <c r="C25" s="5" t="s">
        <v>8</v>
      </c>
      <c r="D25" s="6" t="s">
        <v>9</v>
      </c>
      <c r="E25" s="6" t="s">
        <v>10</v>
      </c>
      <c r="F25" s="9"/>
      <c r="G25" s="9"/>
      <c r="H25" s="9"/>
      <c r="I25" s="9"/>
      <c r="J25" s="9"/>
      <c r="K25" s="4"/>
      <c r="L25" s="7">
        <v>16.138000000000002</v>
      </c>
      <c r="M25" s="6" t="s">
        <v>18</v>
      </c>
      <c r="O25" s="4"/>
      <c r="P25" s="7">
        <v>42.621000000000002</v>
      </c>
      <c r="Q25" s="6" t="s">
        <v>18</v>
      </c>
    </row>
    <row r="26" spans="3:21" ht="17.25" x14ac:dyDescent="0.25">
      <c r="C26" s="5" t="s">
        <v>11</v>
      </c>
      <c r="D26" s="7">
        <v>100</v>
      </c>
      <c r="E26" s="6" t="s">
        <v>11</v>
      </c>
      <c r="F26" s="9"/>
      <c r="G26" s="10" t="s">
        <v>36</v>
      </c>
      <c r="H26" s="10"/>
      <c r="I26" s="10"/>
      <c r="J26" s="9"/>
      <c r="K26" s="4"/>
      <c r="L26" s="7">
        <v>56.756</v>
      </c>
      <c r="M26" s="6" t="s">
        <v>17</v>
      </c>
      <c r="O26" s="4"/>
      <c r="P26" s="7">
        <v>2.9510000000000001</v>
      </c>
      <c r="Q26" s="6" t="s">
        <v>17</v>
      </c>
    </row>
    <row r="27" spans="3:21" ht="18.75" x14ac:dyDescent="0.35">
      <c r="C27" s="5" t="s">
        <v>12</v>
      </c>
      <c r="D27" s="7">
        <v>90.721999999999994</v>
      </c>
      <c r="E27" s="6" t="s">
        <v>16</v>
      </c>
      <c r="F27" s="9"/>
      <c r="G27" s="5" t="s">
        <v>8</v>
      </c>
      <c r="H27" s="6" t="s">
        <v>9</v>
      </c>
      <c r="I27" s="6" t="s">
        <v>10</v>
      </c>
      <c r="J27" s="9"/>
      <c r="L27" s="7">
        <v>0</v>
      </c>
      <c r="M27" s="6" t="s">
        <v>23</v>
      </c>
      <c r="P27" s="7">
        <v>54</v>
      </c>
      <c r="Q27" s="6" t="s">
        <v>23</v>
      </c>
    </row>
    <row r="28" spans="3:21" ht="18.75" x14ac:dyDescent="0.35">
      <c r="C28" s="4"/>
      <c r="D28" s="7">
        <v>0.13900000000000001</v>
      </c>
      <c r="E28" s="6" t="s">
        <v>18</v>
      </c>
      <c r="F28" s="9"/>
      <c r="G28" s="5" t="s">
        <v>11</v>
      </c>
      <c r="H28" s="7">
        <v>100</v>
      </c>
      <c r="I28" s="6" t="s">
        <v>11</v>
      </c>
      <c r="J28" s="9"/>
      <c r="K28" s="9"/>
      <c r="L28" s="9"/>
      <c r="M28" s="9"/>
    </row>
    <row r="29" spans="3:21" ht="17.25" x14ac:dyDescent="0.25">
      <c r="C29" s="4"/>
      <c r="D29" s="7">
        <v>9.1389999999999993</v>
      </c>
      <c r="E29" s="6" t="s">
        <v>17</v>
      </c>
      <c r="F29" s="9"/>
      <c r="G29" s="5" t="s">
        <v>12</v>
      </c>
      <c r="H29" s="7">
        <v>59.155000000000001</v>
      </c>
      <c r="I29" s="6" t="s">
        <v>16</v>
      </c>
      <c r="J29" s="9"/>
      <c r="K29" s="10" t="s">
        <v>41</v>
      </c>
      <c r="L29" s="10"/>
      <c r="M29" s="10"/>
      <c r="O29" s="10" t="s">
        <v>27</v>
      </c>
      <c r="P29" s="10"/>
      <c r="Q29" s="10"/>
    </row>
    <row r="30" spans="3:21" ht="18.75" x14ac:dyDescent="0.35">
      <c r="F30" s="1"/>
      <c r="G30" s="4"/>
      <c r="H30" s="7">
        <v>3.2919999999999998</v>
      </c>
      <c r="I30" s="6" t="s">
        <v>18</v>
      </c>
      <c r="J30" s="9"/>
      <c r="K30" s="5" t="s">
        <v>8</v>
      </c>
      <c r="L30" s="6" t="s">
        <v>9</v>
      </c>
      <c r="M30" s="6" t="s">
        <v>10</v>
      </c>
      <c r="O30" s="5" t="s">
        <v>8</v>
      </c>
      <c r="P30" s="6" t="s">
        <v>9</v>
      </c>
      <c r="Q30" s="6" t="s">
        <v>10</v>
      </c>
    </row>
    <row r="31" spans="3:21" ht="17.25" x14ac:dyDescent="0.25">
      <c r="C31" s="10" t="s">
        <v>31</v>
      </c>
      <c r="D31" s="10"/>
      <c r="E31" s="10"/>
      <c r="F31" s="9"/>
      <c r="G31" s="4"/>
      <c r="H31" s="7">
        <v>37.552999999999997</v>
      </c>
      <c r="I31" s="6" t="s">
        <v>17</v>
      </c>
      <c r="J31" s="9"/>
      <c r="K31" s="5" t="s">
        <v>11</v>
      </c>
      <c r="L31" s="7">
        <v>100</v>
      </c>
      <c r="M31" s="6" t="s">
        <v>11</v>
      </c>
      <c r="O31" s="5" t="s">
        <v>11</v>
      </c>
      <c r="P31" s="7">
        <v>100</v>
      </c>
      <c r="Q31" s="6" t="s">
        <v>11</v>
      </c>
    </row>
    <row r="32" spans="3:21" ht="17.25" x14ac:dyDescent="0.25">
      <c r="C32" s="5" t="s">
        <v>8</v>
      </c>
      <c r="D32" s="6" t="s">
        <v>9</v>
      </c>
      <c r="E32" s="6" t="s">
        <v>10</v>
      </c>
      <c r="F32" s="9"/>
      <c r="G32" s="9"/>
      <c r="H32" s="9"/>
      <c r="I32" s="9"/>
      <c r="J32" s="9"/>
      <c r="K32" s="5" t="s">
        <v>12</v>
      </c>
      <c r="L32" s="7">
        <v>21.741</v>
      </c>
      <c r="M32" s="6" t="s">
        <v>16</v>
      </c>
      <c r="O32" s="5" t="s">
        <v>12</v>
      </c>
      <c r="P32" s="7">
        <v>0</v>
      </c>
      <c r="Q32" s="6" t="s">
        <v>16</v>
      </c>
    </row>
    <row r="33" spans="3:17" ht="18.75" x14ac:dyDescent="0.35">
      <c r="C33" s="5" t="s">
        <v>11</v>
      </c>
      <c r="D33" s="7">
        <v>100</v>
      </c>
      <c r="E33" s="6" t="s">
        <v>11</v>
      </c>
      <c r="F33" s="9"/>
      <c r="G33" s="10" t="s">
        <v>37</v>
      </c>
      <c r="H33" s="10"/>
      <c r="I33" s="10"/>
      <c r="J33" s="9"/>
      <c r="K33" s="4"/>
      <c r="L33" s="7">
        <v>20.664999999999999</v>
      </c>
      <c r="M33" s="6" t="s">
        <v>18</v>
      </c>
      <c r="O33" s="4"/>
      <c r="P33" s="7">
        <v>0.77700000000000002</v>
      </c>
      <c r="Q33" s="6" t="s">
        <v>18</v>
      </c>
    </row>
    <row r="34" spans="3:17" ht="17.25" x14ac:dyDescent="0.25">
      <c r="C34" s="5" t="s">
        <v>12</v>
      </c>
      <c r="D34" s="7">
        <v>88.144999999999996</v>
      </c>
      <c r="E34" s="6" t="s">
        <v>16</v>
      </c>
      <c r="F34" s="9"/>
      <c r="G34" s="5" t="s">
        <v>8</v>
      </c>
      <c r="H34" s="6" t="s">
        <v>9</v>
      </c>
      <c r="I34" s="6" t="s">
        <v>10</v>
      </c>
      <c r="J34" s="9"/>
      <c r="K34" s="4"/>
      <c r="L34" s="7">
        <v>57.578000000000003</v>
      </c>
      <c r="M34" s="6" t="s">
        <v>17</v>
      </c>
      <c r="O34" s="4"/>
      <c r="P34" s="7">
        <v>0</v>
      </c>
      <c r="Q34" s="6" t="s">
        <v>17</v>
      </c>
    </row>
    <row r="35" spans="3:17" ht="18.75" x14ac:dyDescent="0.35">
      <c r="C35" s="4"/>
      <c r="D35" s="7">
        <v>0.22800000000000001</v>
      </c>
      <c r="E35" s="6" t="s">
        <v>18</v>
      </c>
      <c r="F35" s="9"/>
      <c r="G35" s="5" t="s">
        <v>11</v>
      </c>
      <c r="H35" s="7">
        <v>100</v>
      </c>
      <c r="I35" s="6" t="s">
        <v>11</v>
      </c>
      <c r="J35" s="9"/>
      <c r="L35" s="7">
        <v>0</v>
      </c>
      <c r="M35" s="6" t="s">
        <v>23</v>
      </c>
      <c r="P35" s="7">
        <v>99.216999999999999</v>
      </c>
      <c r="Q35" s="6" t="s">
        <v>23</v>
      </c>
    </row>
    <row r="36" spans="3:17" ht="17.25" x14ac:dyDescent="0.25">
      <c r="C36" s="4"/>
      <c r="D36" s="7">
        <v>11.627000000000001</v>
      </c>
      <c r="E36" s="6" t="s">
        <v>17</v>
      </c>
      <c r="F36" s="9"/>
      <c r="G36" s="5" t="s">
        <v>12</v>
      </c>
      <c r="H36" s="7">
        <v>52.661999999999999</v>
      </c>
      <c r="I36" s="6" t="s">
        <v>16</v>
      </c>
      <c r="J36" s="9"/>
      <c r="K36" s="9"/>
      <c r="L36" s="9"/>
      <c r="M36" s="9"/>
    </row>
    <row r="37" spans="3:17" ht="18.75" x14ac:dyDescent="0.35">
      <c r="D37" s="1"/>
      <c r="E37" s="1"/>
      <c r="F37" s="1"/>
      <c r="G37" s="4"/>
      <c r="H37" s="7">
        <v>4.7359999999999998</v>
      </c>
      <c r="I37" s="6" t="s">
        <v>18</v>
      </c>
      <c r="J37" s="9"/>
      <c r="K37" s="9"/>
      <c r="L37" s="9"/>
      <c r="M37" s="9"/>
    </row>
    <row r="38" spans="3:17" ht="17.25" x14ac:dyDescent="0.25">
      <c r="C38" s="10" t="s">
        <v>42</v>
      </c>
      <c r="D38" s="10"/>
      <c r="E38" s="10"/>
      <c r="F38" s="1"/>
      <c r="G38" s="4"/>
      <c r="H38" s="7">
        <v>42.601999999999997</v>
      </c>
      <c r="I38" s="6" t="s">
        <v>17</v>
      </c>
      <c r="J38" s="9"/>
      <c r="K38" s="9"/>
      <c r="L38" s="9"/>
      <c r="M38" s="9"/>
    </row>
    <row r="39" spans="3:17" x14ac:dyDescent="0.25">
      <c r="C39" s="5" t="s">
        <v>8</v>
      </c>
      <c r="D39" s="6" t="s">
        <v>9</v>
      </c>
      <c r="E39" s="6" t="s">
        <v>10</v>
      </c>
      <c r="F39" s="1"/>
      <c r="G39" s="1"/>
      <c r="H39" s="1"/>
      <c r="I39" s="1"/>
      <c r="J39" s="1"/>
      <c r="K39" s="1"/>
      <c r="L39" s="1"/>
      <c r="M39" s="1"/>
    </row>
    <row r="40" spans="3:17" x14ac:dyDescent="0.25">
      <c r="C40" s="5" t="s">
        <v>11</v>
      </c>
      <c r="D40" s="7">
        <v>100</v>
      </c>
      <c r="E40" s="6" t="s">
        <v>11</v>
      </c>
      <c r="F40" s="1"/>
      <c r="G40" s="10" t="s">
        <v>21</v>
      </c>
      <c r="H40" s="10"/>
      <c r="I40" s="10"/>
      <c r="J40" s="9"/>
      <c r="K40" s="9"/>
      <c r="L40" s="9"/>
      <c r="M40" s="9"/>
    </row>
    <row r="41" spans="3:17" ht="17.25" x14ac:dyDescent="0.25">
      <c r="C41" s="5" t="s">
        <v>12</v>
      </c>
      <c r="D41" s="7">
        <v>86.472999999999999</v>
      </c>
      <c r="E41" s="6" t="s">
        <v>16</v>
      </c>
      <c r="F41" s="1"/>
      <c r="G41" s="5" t="s">
        <v>8</v>
      </c>
      <c r="H41" s="6" t="s">
        <v>9</v>
      </c>
      <c r="I41" s="6" t="s">
        <v>10</v>
      </c>
      <c r="J41" s="9"/>
      <c r="K41" s="9"/>
      <c r="L41" s="9"/>
      <c r="M41" s="9"/>
    </row>
    <row r="42" spans="3:17" ht="18.75" x14ac:dyDescent="0.35">
      <c r="C42" s="4"/>
      <c r="D42" s="7">
        <v>0.29799999999999999</v>
      </c>
      <c r="E42" s="6" t="s">
        <v>18</v>
      </c>
      <c r="F42" s="1"/>
      <c r="G42" s="5" t="s">
        <v>11</v>
      </c>
      <c r="H42" s="7">
        <v>100</v>
      </c>
      <c r="I42" s="6" t="s">
        <v>11</v>
      </c>
      <c r="J42" s="9"/>
      <c r="K42" s="9"/>
      <c r="L42" s="9"/>
      <c r="M42" s="9"/>
    </row>
    <row r="43" spans="3:17" ht="17.25" x14ac:dyDescent="0.25">
      <c r="C43" s="4"/>
      <c r="D43" s="7">
        <v>13.228999999999999</v>
      </c>
      <c r="E43" s="6" t="s">
        <v>17</v>
      </c>
      <c r="F43" s="1"/>
      <c r="G43" s="5" t="s">
        <v>12</v>
      </c>
      <c r="H43" s="7">
        <v>45.095999999999997</v>
      </c>
      <c r="I43" s="6" t="s">
        <v>16</v>
      </c>
      <c r="J43" s="9"/>
      <c r="K43" s="9"/>
      <c r="L43" s="9"/>
      <c r="M43" s="9"/>
    </row>
    <row r="44" spans="3:17" ht="18.75" x14ac:dyDescent="0.35">
      <c r="F44" s="1"/>
      <c r="G44" s="4"/>
      <c r="H44" s="7">
        <v>6.899</v>
      </c>
      <c r="I44" s="6" t="s">
        <v>18</v>
      </c>
      <c r="J44" s="9"/>
      <c r="K44" s="9"/>
      <c r="L44" s="9"/>
      <c r="M44" s="9"/>
    </row>
    <row r="45" spans="3:17" ht="17.25" x14ac:dyDescent="0.25">
      <c r="F45" s="1"/>
      <c r="G45" s="4"/>
      <c r="H45" s="7">
        <v>48.005000000000003</v>
      </c>
      <c r="I45" s="6" t="s">
        <v>17</v>
      </c>
      <c r="J45" s="9"/>
      <c r="K45" s="9"/>
      <c r="L45" s="9"/>
      <c r="M45" s="9"/>
    </row>
    <row r="46" spans="3:17" x14ac:dyDescent="0.25">
      <c r="F46" s="1"/>
      <c r="G46" s="1"/>
      <c r="H46" s="1"/>
      <c r="I46" s="1"/>
      <c r="J46" s="1"/>
      <c r="K46" s="1"/>
      <c r="L46" s="1"/>
      <c r="M46" s="1"/>
    </row>
    <row r="47" spans="3:17" x14ac:dyDescent="0.25">
      <c r="F47" s="1"/>
      <c r="G47" s="1"/>
      <c r="H47" s="1"/>
      <c r="I47" s="1"/>
      <c r="J47" s="1"/>
      <c r="K47" s="1"/>
      <c r="L47" s="1"/>
      <c r="M47" s="1"/>
    </row>
    <row r="48" spans="3:17" x14ac:dyDescent="0.25">
      <c r="F48" s="1"/>
      <c r="G48" s="1"/>
      <c r="H48" s="1"/>
      <c r="I48" s="1"/>
      <c r="J48" s="1"/>
      <c r="K48" s="1"/>
      <c r="L48" s="1"/>
      <c r="M48" s="1"/>
    </row>
    <row r="49" spans="3:13" x14ac:dyDescent="0.25">
      <c r="F49" s="1"/>
      <c r="G49" s="1"/>
      <c r="H49" s="1"/>
      <c r="I49" s="1"/>
      <c r="J49" s="1"/>
      <c r="K49" s="1"/>
      <c r="L49" s="1"/>
      <c r="M49" s="1"/>
    </row>
    <row r="50" spans="3:13" x14ac:dyDescent="0.25">
      <c r="F50" s="1"/>
      <c r="G50" s="1"/>
      <c r="H50" s="1"/>
      <c r="I50" s="1"/>
      <c r="J50" s="1"/>
      <c r="K50" s="1"/>
      <c r="L50" s="1"/>
      <c r="M50" s="1"/>
    </row>
    <row r="51" spans="3:13" x14ac:dyDescent="0.25">
      <c r="D51" s="1"/>
      <c r="E51" s="1"/>
      <c r="F51" s="1"/>
      <c r="G51" s="1"/>
      <c r="H51" s="1"/>
      <c r="I51" s="1"/>
      <c r="J51" s="1"/>
      <c r="K51" s="1"/>
      <c r="L51" s="1"/>
      <c r="M51" s="1"/>
    </row>
    <row r="52" spans="3:13" x14ac:dyDescent="0.25">
      <c r="C52" s="10" t="s">
        <v>32</v>
      </c>
      <c r="D52" s="10"/>
      <c r="E52" s="10"/>
    </row>
    <row r="53" spans="3:13" x14ac:dyDescent="0.25">
      <c r="C53" s="5" t="s">
        <v>8</v>
      </c>
      <c r="D53" s="6" t="s">
        <v>9</v>
      </c>
      <c r="E53" s="6" t="s">
        <v>10</v>
      </c>
    </row>
    <row r="54" spans="3:13" x14ac:dyDescent="0.25">
      <c r="C54" s="5" t="s">
        <v>11</v>
      </c>
      <c r="D54" s="7">
        <v>100</v>
      </c>
      <c r="E54" s="6" t="s">
        <v>11</v>
      </c>
    </row>
    <row r="55" spans="3:13" ht="17.25" x14ac:dyDescent="0.25">
      <c r="C55" s="5" t="s">
        <v>12</v>
      </c>
      <c r="D55" s="7">
        <v>86.680999999999997</v>
      </c>
      <c r="E55" s="6" t="s">
        <v>16</v>
      </c>
    </row>
    <row r="56" spans="3:13" ht="18.75" x14ac:dyDescent="0.35">
      <c r="C56" s="4"/>
      <c r="D56" s="7">
        <v>0.38300000000000001</v>
      </c>
      <c r="E56" s="6" t="s">
        <v>18</v>
      </c>
    </row>
    <row r="57" spans="3:13" ht="17.25" x14ac:dyDescent="0.25">
      <c r="C57" s="4"/>
      <c r="D57" s="7">
        <v>14.935</v>
      </c>
      <c r="E57" s="6" t="s">
        <v>17</v>
      </c>
    </row>
    <row r="58" spans="3:13" x14ac:dyDescent="0.25">
      <c r="D58" s="1"/>
      <c r="E58" s="1"/>
    </row>
    <row r="59" spans="3:13" x14ac:dyDescent="0.25">
      <c r="C59" s="10" t="s">
        <v>33</v>
      </c>
      <c r="D59" s="10"/>
      <c r="E59" s="10"/>
    </row>
    <row r="60" spans="3:13" x14ac:dyDescent="0.25">
      <c r="C60" s="5" t="s">
        <v>8</v>
      </c>
      <c r="D60" s="6" t="s">
        <v>9</v>
      </c>
      <c r="E60" s="6" t="s">
        <v>10</v>
      </c>
    </row>
    <row r="61" spans="3:13" x14ac:dyDescent="0.25">
      <c r="C61" s="5" t="s">
        <v>11</v>
      </c>
      <c r="D61" s="7">
        <v>100</v>
      </c>
      <c r="E61" s="6" t="s">
        <v>11</v>
      </c>
    </row>
    <row r="62" spans="3:13" ht="17.25" x14ac:dyDescent="0.25">
      <c r="C62" s="5" t="s">
        <v>12</v>
      </c>
      <c r="D62" s="7">
        <v>80.698999999999998</v>
      </c>
      <c r="E62" s="6" t="s">
        <v>16</v>
      </c>
    </row>
    <row r="63" spans="3:13" ht="18.75" x14ac:dyDescent="0.35">
      <c r="C63" s="4"/>
      <c r="D63" s="7">
        <v>0.61899999999999999</v>
      </c>
      <c r="E63" s="6" t="s">
        <v>18</v>
      </c>
    </row>
    <row r="64" spans="3:13" ht="17.25" x14ac:dyDescent="0.25">
      <c r="C64" s="4"/>
      <c r="D64" s="7">
        <v>18.683</v>
      </c>
      <c r="E64" s="6" t="s">
        <v>17</v>
      </c>
    </row>
  </sheetData>
  <mergeCells count="25">
    <mergeCell ref="C52:E52"/>
    <mergeCell ref="C59:E59"/>
    <mergeCell ref="G12:I12"/>
    <mergeCell ref="G19:I19"/>
    <mergeCell ref="G26:I26"/>
    <mergeCell ref="G33:I33"/>
    <mergeCell ref="C38:E38"/>
    <mergeCell ref="C17:E17"/>
    <mergeCell ref="O21:Q21"/>
    <mergeCell ref="G5:I5"/>
    <mergeCell ref="O29:Q29"/>
    <mergeCell ref="G40:I40"/>
    <mergeCell ref="C24:E24"/>
    <mergeCell ref="K5:M5"/>
    <mergeCell ref="K13:M13"/>
    <mergeCell ref="K21:M21"/>
    <mergeCell ref="K29:M29"/>
    <mergeCell ref="O13:Q13"/>
    <mergeCell ref="C31:E31"/>
    <mergeCell ref="S13:U13"/>
    <mergeCell ref="C4:E4"/>
    <mergeCell ref="C5:E5"/>
    <mergeCell ref="O5:Q5"/>
    <mergeCell ref="S5:U5"/>
    <mergeCell ref="C11:E1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C3:U64"/>
  <sheetViews>
    <sheetView topLeftCell="A28" workbookViewId="0">
      <selection activeCell="D58" sqref="D58"/>
    </sheetView>
  </sheetViews>
  <sheetFormatPr baseColWidth="10" defaultRowHeight="15" x14ac:dyDescent="0.25"/>
  <cols>
    <col min="4" max="4" width="22.42578125" bestFit="1" customWidth="1"/>
    <col min="5" max="5" width="17.28515625" customWidth="1"/>
    <col min="6" max="13" width="13.140625" customWidth="1"/>
    <col min="16" max="16" width="22.42578125" bestFit="1" customWidth="1"/>
    <col min="17" max="17" width="13.140625" bestFit="1" customWidth="1"/>
    <col min="20" max="20" width="22.42578125" bestFit="1" customWidth="1"/>
    <col min="21" max="21" width="13.140625" bestFit="1" customWidth="1"/>
  </cols>
  <sheetData>
    <row r="3" spans="3:21" x14ac:dyDescent="0.25">
      <c r="D3" s="1"/>
      <c r="E3" s="1"/>
      <c r="F3" s="1"/>
      <c r="G3" s="1"/>
      <c r="H3" s="1"/>
      <c r="I3" s="1"/>
      <c r="J3" s="1"/>
      <c r="K3" s="1"/>
      <c r="L3" s="1"/>
      <c r="M3" s="1"/>
    </row>
    <row r="4" spans="3:21" ht="18.75" x14ac:dyDescent="0.3">
      <c r="C4" s="11" t="s">
        <v>22</v>
      </c>
      <c r="D4" s="11"/>
      <c r="E4" s="11"/>
      <c r="F4" s="8"/>
      <c r="G4" s="8"/>
      <c r="H4" s="8"/>
      <c r="I4" s="8"/>
      <c r="J4" s="8"/>
      <c r="K4" s="8"/>
      <c r="L4" s="8"/>
      <c r="M4" s="8"/>
    </row>
    <row r="5" spans="3:21" x14ac:dyDescent="0.25">
      <c r="C5" s="10" t="s">
        <v>13</v>
      </c>
      <c r="D5" s="10"/>
      <c r="E5" s="10"/>
      <c r="F5" s="9"/>
      <c r="G5" s="10" t="s">
        <v>20</v>
      </c>
      <c r="H5" s="10"/>
      <c r="I5" s="10"/>
      <c r="J5" s="9"/>
      <c r="K5" s="10" t="s">
        <v>38</v>
      </c>
      <c r="L5" s="10"/>
      <c r="M5" s="10"/>
      <c r="O5" s="10" t="s">
        <v>24</v>
      </c>
      <c r="P5" s="10"/>
      <c r="Q5" s="10"/>
      <c r="S5" s="10" t="s">
        <v>28</v>
      </c>
      <c r="T5" s="10"/>
      <c r="U5" s="10"/>
    </row>
    <row r="6" spans="3:21" x14ac:dyDescent="0.25">
      <c r="C6" s="5" t="s">
        <v>8</v>
      </c>
      <c r="D6" s="6" t="s">
        <v>9</v>
      </c>
      <c r="E6" s="6" t="s">
        <v>10</v>
      </c>
      <c r="F6" s="9"/>
      <c r="G6" s="5" t="s">
        <v>8</v>
      </c>
      <c r="H6" s="6" t="s">
        <v>9</v>
      </c>
      <c r="I6" s="6" t="s">
        <v>10</v>
      </c>
      <c r="J6" s="9"/>
      <c r="K6" s="5" t="s">
        <v>8</v>
      </c>
      <c r="L6" s="6" t="s">
        <v>9</v>
      </c>
      <c r="M6" s="6" t="s">
        <v>10</v>
      </c>
      <c r="O6" s="5" t="s">
        <v>8</v>
      </c>
      <c r="P6" s="6" t="s">
        <v>9</v>
      </c>
      <c r="Q6" s="6" t="s">
        <v>10</v>
      </c>
      <c r="S6" s="5" t="s">
        <v>8</v>
      </c>
      <c r="T6" s="6" t="s">
        <v>9</v>
      </c>
      <c r="U6" s="6" t="s">
        <v>10</v>
      </c>
    </row>
    <row r="7" spans="3:21" x14ac:dyDescent="0.25">
      <c r="C7" s="5" t="s">
        <v>11</v>
      </c>
      <c r="D7" s="7"/>
      <c r="E7" s="6" t="s">
        <v>11</v>
      </c>
      <c r="F7" s="9"/>
      <c r="G7" s="5" t="s">
        <v>11</v>
      </c>
      <c r="H7" s="7">
        <v>100</v>
      </c>
      <c r="I7" s="6" t="s">
        <v>11</v>
      </c>
      <c r="J7" s="9"/>
      <c r="K7" s="5" t="s">
        <v>11</v>
      </c>
      <c r="L7" s="7">
        <v>100</v>
      </c>
      <c r="M7" s="6" t="s">
        <v>11</v>
      </c>
      <c r="O7" s="5" t="s">
        <v>11</v>
      </c>
      <c r="P7" s="7">
        <v>100</v>
      </c>
      <c r="Q7" s="6" t="s">
        <v>11</v>
      </c>
      <c r="S7" s="5" t="s">
        <v>11</v>
      </c>
      <c r="T7" s="7">
        <v>100</v>
      </c>
      <c r="U7" s="6" t="s">
        <v>11</v>
      </c>
    </row>
    <row r="8" spans="3:21" ht="17.25" x14ac:dyDescent="0.25">
      <c r="C8" s="5" t="s">
        <v>12</v>
      </c>
      <c r="D8" s="7"/>
      <c r="E8" s="6" t="s">
        <v>16</v>
      </c>
      <c r="F8" s="9"/>
      <c r="G8" s="5" t="s">
        <v>12</v>
      </c>
      <c r="H8" s="7">
        <v>75.715999999999994</v>
      </c>
      <c r="I8" s="6" t="s">
        <v>16</v>
      </c>
      <c r="J8" s="9"/>
      <c r="K8" s="5" t="s">
        <v>12</v>
      </c>
      <c r="L8" s="7"/>
      <c r="M8" s="6" t="s">
        <v>16</v>
      </c>
      <c r="O8" s="5" t="s">
        <v>12</v>
      </c>
      <c r="P8" s="7"/>
      <c r="Q8" s="6" t="s">
        <v>16</v>
      </c>
      <c r="S8" s="5" t="s">
        <v>12</v>
      </c>
      <c r="T8" s="7"/>
      <c r="U8" s="6" t="s">
        <v>16</v>
      </c>
    </row>
    <row r="9" spans="3:21" ht="18.75" x14ac:dyDescent="0.35">
      <c r="C9" s="4"/>
      <c r="D9" s="7"/>
      <c r="E9" s="6" t="s">
        <v>17</v>
      </c>
      <c r="F9" s="9"/>
      <c r="G9" s="4"/>
      <c r="H9" s="7">
        <v>1.002</v>
      </c>
      <c r="I9" s="6" t="s">
        <v>18</v>
      </c>
      <c r="J9" s="9"/>
      <c r="K9" s="4"/>
      <c r="L9" s="7"/>
      <c r="M9" s="6" t="s">
        <v>18</v>
      </c>
      <c r="O9" s="4"/>
      <c r="P9" s="7"/>
      <c r="Q9" s="6" t="s">
        <v>18</v>
      </c>
      <c r="S9" s="4"/>
      <c r="T9" s="7"/>
      <c r="U9" s="6" t="s">
        <v>18</v>
      </c>
    </row>
    <row r="10" spans="3:21" ht="17.25" x14ac:dyDescent="0.25">
      <c r="D10" s="1"/>
      <c r="E10" s="1"/>
      <c r="F10" s="1"/>
      <c r="G10" s="4"/>
      <c r="H10" s="7">
        <v>23.82</v>
      </c>
      <c r="I10" s="6" t="s">
        <v>17</v>
      </c>
      <c r="J10" s="9"/>
      <c r="K10" s="4"/>
      <c r="L10" s="7"/>
      <c r="M10" s="6" t="s">
        <v>17</v>
      </c>
      <c r="O10" s="4"/>
      <c r="P10" s="7"/>
      <c r="Q10" s="6" t="s">
        <v>17</v>
      </c>
      <c r="S10" s="4"/>
      <c r="T10" s="7"/>
      <c r="U10" s="6" t="s">
        <v>17</v>
      </c>
    </row>
    <row r="11" spans="3:21" ht="18.75" x14ac:dyDescent="0.35">
      <c r="C11" s="10" t="s">
        <v>14</v>
      </c>
      <c r="D11" s="10"/>
      <c r="E11" s="10"/>
      <c r="F11" s="9"/>
      <c r="H11" s="1"/>
      <c r="I11" s="1"/>
      <c r="J11" s="1"/>
      <c r="L11" s="7"/>
      <c r="M11" s="6" t="s">
        <v>23</v>
      </c>
      <c r="P11" s="7"/>
      <c r="Q11" s="6" t="s">
        <v>23</v>
      </c>
      <c r="T11" s="7"/>
      <c r="U11" s="6" t="s">
        <v>23</v>
      </c>
    </row>
    <row r="12" spans="3:21" x14ac:dyDescent="0.25">
      <c r="C12" s="5" t="s">
        <v>8</v>
      </c>
      <c r="D12" s="6" t="s">
        <v>9</v>
      </c>
      <c r="E12" s="6" t="s">
        <v>10</v>
      </c>
      <c r="F12" s="9"/>
      <c r="G12" s="10" t="s">
        <v>34</v>
      </c>
      <c r="H12" s="10"/>
      <c r="I12" s="10"/>
      <c r="J12" s="9"/>
      <c r="K12" s="9"/>
      <c r="L12" s="9"/>
      <c r="M12" s="9"/>
    </row>
    <row r="13" spans="3:21" x14ac:dyDescent="0.25">
      <c r="C13" s="5" t="s">
        <v>11</v>
      </c>
      <c r="D13" s="7"/>
      <c r="E13" s="6" t="s">
        <v>11</v>
      </c>
      <c r="F13" s="9"/>
      <c r="G13" s="5" t="s">
        <v>8</v>
      </c>
      <c r="H13" s="6" t="s">
        <v>9</v>
      </c>
      <c r="I13" s="6" t="s">
        <v>10</v>
      </c>
      <c r="J13" s="9"/>
      <c r="K13" s="10" t="s">
        <v>39</v>
      </c>
      <c r="L13" s="10"/>
      <c r="M13" s="10"/>
      <c r="O13" s="10" t="s">
        <v>26</v>
      </c>
      <c r="P13" s="10"/>
      <c r="Q13" s="10"/>
      <c r="S13" s="10" t="s">
        <v>29</v>
      </c>
      <c r="T13" s="10"/>
      <c r="U13" s="10"/>
    </row>
    <row r="14" spans="3:21" ht="17.25" x14ac:dyDescent="0.25">
      <c r="C14" s="5" t="s">
        <v>12</v>
      </c>
      <c r="D14" s="7"/>
      <c r="E14" s="6" t="s">
        <v>16</v>
      </c>
      <c r="F14" s="9"/>
      <c r="G14" s="5" t="s">
        <v>11</v>
      </c>
      <c r="H14" s="7">
        <v>100</v>
      </c>
      <c r="I14" s="6" t="s">
        <v>11</v>
      </c>
      <c r="J14" s="9"/>
      <c r="K14" s="5" t="s">
        <v>8</v>
      </c>
      <c r="L14" s="6" t="s">
        <v>9</v>
      </c>
      <c r="M14" s="6" t="s">
        <v>10</v>
      </c>
      <c r="O14" s="5" t="s">
        <v>8</v>
      </c>
      <c r="P14" s="6" t="s">
        <v>9</v>
      </c>
      <c r="Q14" s="6" t="s">
        <v>10</v>
      </c>
      <c r="S14" s="5" t="s">
        <v>8</v>
      </c>
      <c r="T14" s="6" t="s">
        <v>9</v>
      </c>
      <c r="U14" s="6" t="s">
        <v>10</v>
      </c>
    </row>
    <row r="15" spans="3:21" ht="17.25" x14ac:dyDescent="0.25">
      <c r="C15" s="4"/>
      <c r="D15" s="7"/>
      <c r="E15" s="6" t="s">
        <v>17</v>
      </c>
      <c r="F15" s="9"/>
      <c r="G15" s="5" t="s">
        <v>12</v>
      </c>
      <c r="H15" s="7"/>
      <c r="I15" s="6" t="s">
        <v>16</v>
      </c>
      <c r="J15" s="9"/>
      <c r="K15" s="5" t="s">
        <v>11</v>
      </c>
      <c r="L15" s="7">
        <v>100</v>
      </c>
      <c r="M15" s="6" t="s">
        <v>11</v>
      </c>
      <c r="O15" s="5" t="s">
        <v>11</v>
      </c>
      <c r="P15" s="7">
        <v>100</v>
      </c>
      <c r="Q15" s="6" t="s">
        <v>11</v>
      </c>
      <c r="S15" s="5" t="s">
        <v>11</v>
      </c>
      <c r="T15" s="7">
        <v>100</v>
      </c>
      <c r="U15" s="6" t="s">
        <v>11</v>
      </c>
    </row>
    <row r="16" spans="3:21" ht="18.75" x14ac:dyDescent="0.35">
      <c r="D16" s="1"/>
      <c r="E16" s="1"/>
      <c r="F16" s="1"/>
      <c r="G16" s="4"/>
      <c r="H16" s="7"/>
      <c r="I16" s="6" t="s">
        <v>18</v>
      </c>
      <c r="J16" s="9"/>
      <c r="K16" s="5" t="s">
        <v>12</v>
      </c>
      <c r="L16" s="7"/>
      <c r="M16" s="6" t="s">
        <v>16</v>
      </c>
      <c r="O16" s="5" t="s">
        <v>12</v>
      </c>
      <c r="P16" s="7"/>
      <c r="Q16" s="6" t="s">
        <v>16</v>
      </c>
      <c r="S16" s="5" t="s">
        <v>12</v>
      </c>
      <c r="T16" s="7"/>
      <c r="U16" s="6" t="s">
        <v>16</v>
      </c>
    </row>
    <row r="17" spans="3:21" ht="18.75" x14ac:dyDescent="0.35">
      <c r="C17" s="10" t="s">
        <v>15</v>
      </c>
      <c r="D17" s="10"/>
      <c r="E17" s="10"/>
      <c r="F17" s="9"/>
      <c r="G17" s="4"/>
      <c r="H17" s="7"/>
      <c r="I17" s="6" t="s">
        <v>17</v>
      </c>
      <c r="J17" s="9"/>
      <c r="K17" s="4"/>
      <c r="L17" s="7"/>
      <c r="M17" s="6" t="s">
        <v>18</v>
      </c>
      <c r="O17" s="4"/>
      <c r="P17" s="7"/>
      <c r="Q17" s="6" t="s">
        <v>18</v>
      </c>
      <c r="S17" s="4"/>
      <c r="T17" s="7"/>
      <c r="U17" s="6" t="s">
        <v>18</v>
      </c>
    </row>
    <row r="18" spans="3:21" ht="17.25" x14ac:dyDescent="0.25">
      <c r="C18" s="5" t="s">
        <v>8</v>
      </c>
      <c r="D18" s="6" t="s">
        <v>9</v>
      </c>
      <c r="E18" s="6" t="s">
        <v>10</v>
      </c>
      <c r="F18" s="9"/>
      <c r="G18" s="9"/>
      <c r="H18" s="9"/>
      <c r="I18" s="9"/>
      <c r="J18" s="9"/>
      <c r="K18" s="4"/>
      <c r="L18" s="7"/>
      <c r="M18" s="6" t="s">
        <v>17</v>
      </c>
      <c r="O18" s="4"/>
      <c r="P18" s="7"/>
      <c r="Q18" s="6" t="s">
        <v>17</v>
      </c>
      <c r="S18" s="4"/>
      <c r="T18" s="7"/>
      <c r="U18" s="6" t="s">
        <v>17</v>
      </c>
    </row>
    <row r="19" spans="3:21" ht="18.75" x14ac:dyDescent="0.35">
      <c r="C19" s="5" t="s">
        <v>11</v>
      </c>
      <c r="D19" s="7">
        <v>100</v>
      </c>
      <c r="E19" s="6" t="s">
        <v>11</v>
      </c>
      <c r="F19" s="9"/>
      <c r="G19" s="10" t="s">
        <v>35</v>
      </c>
      <c r="H19" s="10"/>
      <c r="I19" s="10"/>
      <c r="J19" s="9"/>
      <c r="L19" s="7"/>
      <c r="M19" s="6" t="s">
        <v>23</v>
      </c>
      <c r="P19" s="7"/>
      <c r="Q19" s="6" t="s">
        <v>23</v>
      </c>
      <c r="T19" s="7"/>
      <c r="U19" s="6" t="s">
        <v>23</v>
      </c>
    </row>
    <row r="20" spans="3:21" ht="17.25" x14ac:dyDescent="0.25">
      <c r="C20" s="5" t="s">
        <v>12</v>
      </c>
      <c r="D20" s="7">
        <v>92.406999999999996</v>
      </c>
      <c r="E20" s="6" t="s">
        <v>16</v>
      </c>
      <c r="F20" s="9"/>
      <c r="G20" s="5" t="s">
        <v>8</v>
      </c>
      <c r="H20" s="6" t="s">
        <v>9</v>
      </c>
      <c r="I20" s="6" t="s">
        <v>10</v>
      </c>
      <c r="J20" s="9"/>
      <c r="K20" s="9"/>
      <c r="L20" s="9"/>
      <c r="M20" s="9"/>
    </row>
    <row r="21" spans="3:21" ht="18.75" x14ac:dyDescent="0.35">
      <c r="C21" s="4"/>
      <c r="D21" s="7">
        <v>9.1999999999999998E-2</v>
      </c>
      <c r="E21" s="6" t="s">
        <v>18</v>
      </c>
      <c r="F21" s="9"/>
      <c r="G21" s="5" t="s">
        <v>11</v>
      </c>
      <c r="H21" s="7">
        <v>100</v>
      </c>
      <c r="I21" s="6" t="s">
        <v>11</v>
      </c>
      <c r="J21" s="9"/>
      <c r="K21" s="10" t="s">
        <v>40</v>
      </c>
      <c r="L21" s="10"/>
      <c r="M21" s="10"/>
      <c r="O21" s="10" t="s">
        <v>25</v>
      </c>
      <c r="P21" s="10"/>
      <c r="Q21" s="10"/>
    </row>
    <row r="22" spans="3:21" ht="17.25" x14ac:dyDescent="0.25">
      <c r="C22" s="4"/>
      <c r="D22" s="7">
        <v>7.5019999999999998</v>
      </c>
      <c r="E22" s="6" t="s">
        <v>17</v>
      </c>
      <c r="F22" s="9"/>
      <c r="G22" s="5" t="s">
        <v>12</v>
      </c>
      <c r="H22" s="7"/>
      <c r="I22" s="6" t="s">
        <v>16</v>
      </c>
      <c r="J22" s="9"/>
      <c r="K22" s="5" t="s">
        <v>8</v>
      </c>
      <c r="L22" s="6" t="s">
        <v>9</v>
      </c>
      <c r="M22" s="6" t="s">
        <v>10</v>
      </c>
      <c r="O22" s="5" t="s">
        <v>8</v>
      </c>
      <c r="P22" s="6" t="s">
        <v>9</v>
      </c>
      <c r="Q22" s="6" t="s">
        <v>10</v>
      </c>
    </row>
    <row r="23" spans="3:21" ht="18.75" x14ac:dyDescent="0.35">
      <c r="D23" s="1"/>
      <c r="E23" s="1"/>
      <c r="F23" s="1"/>
      <c r="G23" s="4"/>
      <c r="H23" s="7"/>
      <c r="I23" s="6" t="s">
        <v>18</v>
      </c>
      <c r="J23" s="9"/>
      <c r="K23" s="5" t="s">
        <v>11</v>
      </c>
      <c r="L23" s="7">
        <v>100</v>
      </c>
      <c r="M23" s="6" t="s">
        <v>11</v>
      </c>
      <c r="O23" s="5" t="s">
        <v>11</v>
      </c>
      <c r="P23" s="7">
        <v>100</v>
      </c>
      <c r="Q23" s="6" t="s">
        <v>11</v>
      </c>
    </row>
    <row r="24" spans="3:21" ht="17.25" x14ac:dyDescent="0.25">
      <c r="C24" s="10" t="s">
        <v>30</v>
      </c>
      <c r="D24" s="10"/>
      <c r="E24" s="10"/>
      <c r="F24" s="9"/>
      <c r="G24" s="4"/>
      <c r="H24" s="7"/>
      <c r="I24" s="6" t="s">
        <v>17</v>
      </c>
      <c r="J24" s="9"/>
      <c r="K24" s="5" t="s">
        <v>12</v>
      </c>
      <c r="L24" s="7"/>
      <c r="M24" s="6" t="s">
        <v>16</v>
      </c>
      <c r="O24" s="5" t="s">
        <v>12</v>
      </c>
      <c r="P24" s="7"/>
      <c r="Q24" s="6" t="s">
        <v>16</v>
      </c>
    </row>
    <row r="25" spans="3:21" ht="18.75" x14ac:dyDescent="0.35">
      <c r="C25" s="5" t="s">
        <v>8</v>
      </c>
      <c r="D25" s="6" t="s">
        <v>9</v>
      </c>
      <c r="E25" s="6" t="s">
        <v>10</v>
      </c>
      <c r="F25" s="9"/>
      <c r="G25" s="9"/>
      <c r="H25" s="9"/>
      <c r="I25" s="9"/>
      <c r="J25" s="9"/>
      <c r="K25" s="4"/>
      <c r="L25" s="7"/>
      <c r="M25" s="6" t="s">
        <v>18</v>
      </c>
      <c r="O25" s="4"/>
      <c r="P25" s="7"/>
      <c r="Q25" s="6" t="s">
        <v>18</v>
      </c>
    </row>
    <row r="26" spans="3:21" ht="17.25" x14ac:dyDescent="0.25">
      <c r="C26" s="5" t="s">
        <v>11</v>
      </c>
      <c r="D26" s="7">
        <v>100</v>
      </c>
      <c r="E26" s="6" t="s">
        <v>11</v>
      </c>
      <c r="F26" s="9"/>
      <c r="G26" s="10" t="s">
        <v>36</v>
      </c>
      <c r="H26" s="10"/>
      <c r="I26" s="10"/>
      <c r="J26" s="9"/>
      <c r="K26" s="4"/>
      <c r="L26" s="7"/>
      <c r="M26" s="6" t="s">
        <v>17</v>
      </c>
      <c r="O26" s="4"/>
      <c r="P26" s="7"/>
      <c r="Q26" s="6" t="s">
        <v>17</v>
      </c>
    </row>
    <row r="27" spans="3:21" ht="18.75" x14ac:dyDescent="0.35">
      <c r="C27" s="5" t="s">
        <v>12</v>
      </c>
      <c r="D27" s="7">
        <v>90.299000000000007</v>
      </c>
      <c r="E27" s="6" t="s">
        <v>16</v>
      </c>
      <c r="F27" s="9"/>
      <c r="G27" s="5" t="s">
        <v>8</v>
      </c>
      <c r="H27" s="6" t="s">
        <v>9</v>
      </c>
      <c r="I27" s="6" t="s">
        <v>10</v>
      </c>
      <c r="J27" s="9"/>
      <c r="L27" s="7"/>
      <c r="M27" s="6" t="s">
        <v>23</v>
      </c>
      <c r="P27" s="7"/>
      <c r="Q27" s="6" t="s">
        <v>23</v>
      </c>
    </row>
    <row r="28" spans="3:21" ht="18.75" x14ac:dyDescent="0.35">
      <c r="C28" s="4"/>
      <c r="D28" s="7">
        <v>0.15</v>
      </c>
      <c r="E28" s="6" t="s">
        <v>18</v>
      </c>
      <c r="F28" s="9"/>
      <c r="G28" s="5" t="s">
        <v>11</v>
      </c>
      <c r="H28" s="7">
        <v>100</v>
      </c>
      <c r="I28" s="6" t="s">
        <v>11</v>
      </c>
      <c r="J28" s="9"/>
      <c r="K28" s="9"/>
      <c r="L28" s="9"/>
      <c r="M28" s="9"/>
    </row>
    <row r="29" spans="3:21" ht="17.25" x14ac:dyDescent="0.25">
      <c r="C29" s="4"/>
      <c r="D29" s="7">
        <v>9.5510000000000002</v>
      </c>
      <c r="E29" s="6" t="s">
        <v>17</v>
      </c>
      <c r="F29" s="9"/>
      <c r="G29" s="5" t="s">
        <v>12</v>
      </c>
      <c r="H29" s="7"/>
      <c r="I29" s="6" t="s">
        <v>16</v>
      </c>
      <c r="J29" s="9"/>
      <c r="K29" s="10" t="s">
        <v>41</v>
      </c>
      <c r="L29" s="10"/>
      <c r="M29" s="10"/>
      <c r="O29" s="10" t="s">
        <v>27</v>
      </c>
      <c r="P29" s="10"/>
      <c r="Q29" s="10"/>
    </row>
    <row r="30" spans="3:21" ht="18.75" x14ac:dyDescent="0.35">
      <c r="F30" s="1"/>
      <c r="G30" s="4"/>
      <c r="H30" s="7"/>
      <c r="I30" s="6" t="s">
        <v>18</v>
      </c>
      <c r="J30" s="9"/>
      <c r="K30" s="5" t="s">
        <v>8</v>
      </c>
      <c r="L30" s="6" t="s">
        <v>9</v>
      </c>
      <c r="M30" s="6" t="s">
        <v>10</v>
      </c>
      <c r="O30" s="5" t="s">
        <v>8</v>
      </c>
      <c r="P30" s="6" t="s">
        <v>9</v>
      </c>
      <c r="Q30" s="6" t="s">
        <v>10</v>
      </c>
    </row>
    <row r="31" spans="3:21" ht="17.25" x14ac:dyDescent="0.25">
      <c r="C31" s="10" t="s">
        <v>31</v>
      </c>
      <c r="D31" s="10"/>
      <c r="E31" s="10"/>
      <c r="F31" s="9"/>
      <c r="G31" s="4"/>
      <c r="H31" s="7"/>
      <c r="I31" s="6" t="s">
        <v>17</v>
      </c>
      <c r="J31" s="9"/>
      <c r="K31" s="5" t="s">
        <v>11</v>
      </c>
      <c r="L31" s="7">
        <v>100</v>
      </c>
      <c r="M31" s="6" t="s">
        <v>11</v>
      </c>
      <c r="O31" s="5" t="s">
        <v>11</v>
      </c>
      <c r="P31" s="7">
        <v>100</v>
      </c>
      <c r="Q31" s="6" t="s">
        <v>11</v>
      </c>
    </row>
    <row r="32" spans="3:21" ht="17.25" x14ac:dyDescent="0.25">
      <c r="C32" s="5" t="s">
        <v>8</v>
      </c>
      <c r="D32" s="6" t="s">
        <v>9</v>
      </c>
      <c r="E32" s="6" t="s">
        <v>10</v>
      </c>
      <c r="F32" s="9"/>
      <c r="G32" s="9"/>
      <c r="H32" s="9"/>
      <c r="I32" s="9"/>
      <c r="J32" s="9"/>
      <c r="K32" s="5" t="s">
        <v>12</v>
      </c>
      <c r="L32" s="7">
        <v>21.741</v>
      </c>
      <c r="M32" s="6" t="s">
        <v>16</v>
      </c>
      <c r="O32" s="5" t="s">
        <v>12</v>
      </c>
      <c r="P32" s="7"/>
      <c r="Q32" s="6" t="s">
        <v>16</v>
      </c>
    </row>
    <row r="33" spans="3:17" ht="18.75" x14ac:dyDescent="0.35">
      <c r="C33" s="5" t="s">
        <v>11</v>
      </c>
      <c r="D33" s="7">
        <v>100</v>
      </c>
      <c r="E33" s="6" t="s">
        <v>11</v>
      </c>
      <c r="F33" s="9"/>
      <c r="G33" s="10" t="s">
        <v>37</v>
      </c>
      <c r="H33" s="10"/>
      <c r="I33" s="10"/>
      <c r="J33" s="9"/>
      <c r="K33" s="4"/>
      <c r="L33" s="7">
        <v>20.664999999999999</v>
      </c>
      <c r="M33" s="6" t="s">
        <v>18</v>
      </c>
      <c r="O33" s="4"/>
      <c r="P33" s="7"/>
      <c r="Q33" s="6" t="s">
        <v>18</v>
      </c>
    </row>
    <row r="34" spans="3:17" ht="17.25" x14ac:dyDescent="0.25">
      <c r="C34" s="5" t="s">
        <v>12</v>
      </c>
      <c r="D34" s="7">
        <v>87.718000000000004</v>
      </c>
      <c r="E34" s="6" t="s">
        <v>16</v>
      </c>
      <c r="F34" s="9"/>
      <c r="G34" s="5" t="s">
        <v>8</v>
      </c>
      <c r="H34" s="6" t="s">
        <v>9</v>
      </c>
      <c r="I34" s="6" t="s">
        <v>10</v>
      </c>
      <c r="J34" s="9"/>
      <c r="K34" s="4"/>
      <c r="L34" s="7">
        <v>57.578000000000003</v>
      </c>
      <c r="M34" s="6" t="s">
        <v>17</v>
      </c>
      <c r="O34" s="4"/>
      <c r="P34" s="7"/>
      <c r="Q34" s="6" t="s">
        <v>17</v>
      </c>
    </row>
    <row r="35" spans="3:17" ht="18.75" x14ac:dyDescent="0.35">
      <c r="C35" s="4"/>
      <c r="D35" s="7">
        <v>0.24199999999999999</v>
      </c>
      <c r="E35" s="6" t="s">
        <v>18</v>
      </c>
      <c r="F35" s="9"/>
      <c r="G35" s="5" t="s">
        <v>11</v>
      </c>
      <c r="H35" s="7">
        <v>100</v>
      </c>
      <c r="I35" s="6" t="s">
        <v>11</v>
      </c>
      <c r="J35" s="9"/>
      <c r="L35" s="7">
        <v>0</v>
      </c>
      <c r="M35" s="6" t="s">
        <v>23</v>
      </c>
      <c r="P35" s="7"/>
      <c r="Q35" s="6" t="s">
        <v>23</v>
      </c>
    </row>
    <row r="36" spans="3:17" ht="17.25" x14ac:dyDescent="0.25">
      <c r="C36" s="4"/>
      <c r="D36" s="7">
        <v>12.04</v>
      </c>
      <c r="E36" s="6" t="s">
        <v>17</v>
      </c>
      <c r="F36" s="9"/>
      <c r="G36" s="5" t="s">
        <v>12</v>
      </c>
      <c r="H36" s="7"/>
      <c r="I36" s="6" t="s">
        <v>16</v>
      </c>
      <c r="J36" s="9"/>
      <c r="K36" s="9"/>
      <c r="L36" s="9"/>
      <c r="M36" s="9"/>
    </row>
    <row r="37" spans="3:17" ht="18.75" x14ac:dyDescent="0.35">
      <c r="D37" s="1"/>
      <c r="E37" s="1"/>
      <c r="F37" s="1"/>
      <c r="G37" s="4"/>
      <c r="H37" s="7"/>
      <c r="I37" s="6" t="s">
        <v>18</v>
      </c>
      <c r="J37" s="9"/>
      <c r="K37" s="9"/>
      <c r="L37" s="9"/>
      <c r="M37" s="9"/>
    </row>
    <row r="38" spans="3:17" ht="17.25" x14ac:dyDescent="0.25">
      <c r="C38" s="10" t="s">
        <v>42</v>
      </c>
      <c r="D38" s="10"/>
      <c r="E38" s="10"/>
      <c r="F38" s="1"/>
      <c r="G38" s="4"/>
      <c r="H38" s="7"/>
      <c r="I38" s="6" t="s">
        <v>17</v>
      </c>
      <c r="J38" s="9"/>
      <c r="K38" s="9"/>
      <c r="L38" s="9"/>
      <c r="M38" s="9"/>
    </row>
    <row r="39" spans="3:17" x14ac:dyDescent="0.25">
      <c r="C39" s="5" t="s">
        <v>8</v>
      </c>
      <c r="D39" s="6" t="s">
        <v>9</v>
      </c>
      <c r="E39" s="6" t="s">
        <v>10</v>
      </c>
      <c r="F39" s="1"/>
      <c r="G39" s="1"/>
      <c r="H39" s="1"/>
      <c r="I39" s="1"/>
      <c r="J39" s="1"/>
      <c r="K39" s="1"/>
      <c r="L39" s="1"/>
      <c r="M39" s="1"/>
    </row>
    <row r="40" spans="3:17" x14ac:dyDescent="0.25">
      <c r="C40" s="5" t="s">
        <v>11</v>
      </c>
      <c r="D40" s="7"/>
      <c r="E40" s="6" t="s">
        <v>11</v>
      </c>
      <c r="F40" s="1"/>
      <c r="G40" s="10" t="s">
        <v>21</v>
      </c>
      <c r="H40" s="10"/>
      <c r="I40" s="10"/>
      <c r="J40" s="9"/>
      <c r="K40" s="9"/>
      <c r="L40" s="9"/>
      <c r="M40" s="9"/>
    </row>
    <row r="41" spans="3:17" ht="17.25" x14ac:dyDescent="0.25">
      <c r="C41" s="5" t="s">
        <v>12</v>
      </c>
      <c r="D41" s="7"/>
      <c r="E41" s="6" t="s">
        <v>16</v>
      </c>
      <c r="F41" s="1"/>
      <c r="G41" s="5" t="s">
        <v>8</v>
      </c>
      <c r="H41" s="6" t="s">
        <v>9</v>
      </c>
      <c r="I41" s="6" t="s">
        <v>10</v>
      </c>
      <c r="J41" s="9"/>
      <c r="K41" s="9"/>
      <c r="L41" s="9"/>
      <c r="M41" s="9"/>
    </row>
    <row r="42" spans="3:17" ht="18.75" x14ac:dyDescent="0.35">
      <c r="C42" s="4"/>
      <c r="D42" s="7"/>
      <c r="E42" s="6" t="s">
        <v>18</v>
      </c>
      <c r="F42" s="1"/>
      <c r="G42" s="5" t="s">
        <v>11</v>
      </c>
      <c r="H42" s="7">
        <v>100</v>
      </c>
      <c r="I42" s="6" t="s">
        <v>11</v>
      </c>
      <c r="J42" s="9"/>
      <c r="K42" s="9"/>
      <c r="L42" s="9"/>
      <c r="M42" s="9"/>
    </row>
    <row r="43" spans="3:17" ht="17.25" x14ac:dyDescent="0.25">
      <c r="C43" s="4"/>
      <c r="D43" s="7"/>
      <c r="E43" s="6" t="s">
        <v>17</v>
      </c>
      <c r="F43" s="1"/>
      <c r="G43" s="5" t="s">
        <v>12</v>
      </c>
      <c r="H43" s="7"/>
      <c r="I43" s="6" t="s">
        <v>16</v>
      </c>
      <c r="J43" s="9"/>
      <c r="K43" s="9"/>
      <c r="L43" s="9"/>
      <c r="M43" s="9"/>
    </row>
    <row r="44" spans="3:17" ht="18.75" x14ac:dyDescent="0.35">
      <c r="F44" s="1"/>
      <c r="G44" s="4"/>
      <c r="H44" s="7"/>
      <c r="I44" s="6" t="s">
        <v>18</v>
      </c>
      <c r="J44" s="9"/>
      <c r="K44" s="9"/>
      <c r="L44" s="9"/>
      <c r="M44" s="9"/>
    </row>
    <row r="45" spans="3:17" ht="17.25" x14ac:dyDescent="0.25">
      <c r="F45" s="1"/>
      <c r="G45" s="4"/>
      <c r="H45" s="7"/>
      <c r="I45" s="6" t="s">
        <v>17</v>
      </c>
      <c r="J45" s="9"/>
      <c r="K45" s="9"/>
      <c r="L45" s="9"/>
      <c r="M45" s="9"/>
    </row>
    <row r="46" spans="3:17" x14ac:dyDescent="0.25">
      <c r="F46" s="1"/>
      <c r="G46" s="1"/>
      <c r="H46" s="1"/>
      <c r="I46" s="1"/>
      <c r="J46" s="1"/>
      <c r="K46" s="1"/>
      <c r="L46" s="1"/>
      <c r="M46" s="1"/>
    </row>
    <row r="47" spans="3:17" x14ac:dyDescent="0.25">
      <c r="F47" s="1"/>
      <c r="G47" s="1"/>
      <c r="H47" s="1"/>
      <c r="I47" s="1"/>
      <c r="J47" s="1"/>
      <c r="K47" s="1"/>
      <c r="L47" s="1"/>
      <c r="M47" s="1"/>
    </row>
    <row r="48" spans="3:17" x14ac:dyDescent="0.25">
      <c r="F48" s="1"/>
      <c r="G48" s="1"/>
      <c r="H48" s="1"/>
      <c r="I48" s="1"/>
      <c r="J48" s="1"/>
      <c r="K48" s="1"/>
      <c r="L48" s="1"/>
      <c r="M48" s="1"/>
    </row>
    <row r="49" spans="3:13" x14ac:dyDescent="0.25">
      <c r="F49" s="1"/>
      <c r="G49" s="1"/>
      <c r="H49" s="1"/>
      <c r="I49" s="1"/>
      <c r="J49" s="1"/>
      <c r="K49" s="1"/>
      <c r="L49" s="1"/>
      <c r="M49" s="1"/>
    </row>
    <row r="50" spans="3:13" x14ac:dyDescent="0.25">
      <c r="F50" s="1"/>
      <c r="G50" s="1"/>
      <c r="H50" s="1"/>
      <c r="I50" s="1"/>
      <c r="J50" s="1"/>
      <c r="K50" s="1"/>
      <c r="L50" s="1"/>
      <c r="M50" s="1"/>
    </row>
    <row r="51" spans="3:13" x14ac:dyDescent="0.25">
      <c r="D51" s="1"/>
      <c r="E51" s="1"/>
      <c r="F51" s="1"/>
      <c r="G51" s="1"/>
      <c r="H51" s="1"/>
      <c r="I51" s="1"/>
      <c r="J51" s="1"/>
      <c r="K51" s="1"/>
      <c r="L51" s="1"/>
      <c r="M51" s="1"/>
    </row>
    <row r="52" spans="3:13" x14ac:dyDescent="0.25">
      <c r="C52" s="10" t="s">
        <v>32</v>
      </c>
      <c r="D52" s="10"/>
      <c r="E52" s="10"/>
    </row>
    <row r="53" spans="3:13" x14ac:dyDescent="0.25">
      <c r="C53" s="5" t="s">
        <v>8</v>
      </c>
      <c r="D53" s="6" t="s">
        <v>9</v>
      </c>
      <c r="E53" s="6" t="s">
        <v>10</v>
      </c>
    </row>
    <row r="54" spans="3:13" x14ac:dyDescent="0.25">
      <c r="C54" s="5" t="s">
        <v>11</v>
      </c>
      <c r="D54" s="7">
        <v>100</v>
      </c>
      <c r="E54" s="6" t="s">
        <v>11</v>
      </c>
    </row>
    <row r="55" spans="3:13" ht="17.25" x14ac:dyDescent="0.25">
      <c r="C55" s="5" t="s">
        <v>12</v>
      </c>
      <c r="D55" s="7">
        <v>84.444999999999993</v>
      </c>
      <c r="E55" s="6" t="s">
        <v>16</v>
      </c>
    </row>
    <row r="56" spans="3:13" ht="18.75" x14ac:dyDescent="0.35">
      <c r="C56" s="4"/>
      <c r="D56" s="7">
        <v>0.39300000000000002</v>
      </c>
      <c r="E56" s="6" t="s">
        <v>18</v>
      </c>
    </row>
    <row r="57" spans="3:13" ht="17.25" x14ac:dyDescent="0.25">
      <c r="C57" s="4"/>
      <c r="D57" s="7">
        <v>15.162000000000001</v>
      </c>
      <c r="E57" s="6" t="s">
        <v>17</v>
      </c>
    </row>
    <row r="58" spans="3:13" x14ac:dyDescent="0.25">
      <c r="D58" s="1"/>
      <c r="E58" s="1"/>
    </row>
    <row r="59" spans="3:13" x14ac:dyDescent="0.25">
      <c r="C59" s="10" t="s">
        <v>33</v>
      </c>
      <c r="D59" s="10"/>
      <c r="E59" s="10"/>
    </row>
    <row r="60" spans="3:13" x14ac:dyDescent="0.25">
      <c r="C60" s="5" t="s">
        <v>8</v>
      </c>
      <c r="D60" s="6" t="s">
        <v>9</v>
      </c>
      <c r="E60" s="6" t="s">
        <v>10</v>
      </c>
    </row>
    <row r="61" spans="3:13" x14ac:dyDescent="0.25">
      <c r="C61" s="5" t="s">
        <v>11</v>
      </c>
      <c r="D61" s="7">
        <v>100</v>
      </c>
      <c r="E61" s="6" t="s">
        <v>11</v>
      </c>
    </row>
    <row r="62" spans="3:13" ht="17.25" x14ac:dyDescent="0.25">
      <c r="C62" s="5" t="s">
        <v>12</v>
      </c>
      <c r="D62" s="7"/>
      <c r="E62" s="6" t="s">
        <v>16</v>
      </c>
    </row>
    <row r="63" spans="3:13" ht="18.75" x14ac:dyDescent="0.35">
      <c r="C63" s="4"/>
      <c r="D63" s="7"/>
      <c r="E63" s="6" t="s">
        <v>18</v>
      </c>
    </row>
    <row r="64" spans="3:13" ht="17.25" x14ac:dyDescent="0.25">
      <c r="C64" s="4"/>
      <c r="D64" s="7"/>
      <c r="E64" s="6" t="s">
        <v>17</v>
      </c>
    </row>
  </sheetData>
  <mergeCells count="25">
    <mergeCell ref="C59:E59"/>
    <mergeCell ref="G19:I19"/>
    <mergeCell ref="K21:M21"/>
    <mergeCell ref="O21:Q21"/>
    <mergeCell ref="C24:E24"/>
    <mergeCell ref="G26:I26"/>
    <mergeCell ref="K29:M29"/>
    <mergeCell ref="O29:Q29"/>
    <mergeCell ref="C31:E31"/>
    <mergeCell ref="G33:I33"/>
    <mergeCell ref="C38:E38"/>
    <mergeCell ref="G40:I40"/>
    <mergeCell ref="C52:E52"/>
    <mergeCell ref="O5:Q5"/>
    <mergeCell ref="S5:U5"/>
    <mergeCell ref="C17:E17"/>
    <mergeCell ref="C4:E4"/>
    <mergeCell ref="C5:E5"/>
    <mergeCell ref="G5:I5"/>
    <mergeCell ref="K5:M5"/>
    <mergeCell ref="C11:E11"/>
    <mergeCell ref="G12:I12"/>
    <mergeCell ref="K13:M13"/>
    <mergeCell ref="O13:Q13"/>
    <mergeCell ref="S13:U1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40 ppm</vt:lpstr>
      <vt:lpstr>20 ppm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Maria Gomez Martin</dc:creator>
  <cp:lastModifiedBy>JOSE MARIA GOMEZ MARTIN</cp:lastModifiedBy>
  <dcterms:created xsi:type="dcterms:W3CDTF">2022-11-25T09:27:14Z</dcterms:created>
  <dcterms:modified xsi:type="dcterms:W3CDTF">2026-04-27T14:27:13Z</dcterms:modified>
</cp:coreProperties>
</file>