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filterPrivacy="1"/>
  <xr:revisionPtr revIDLastSave="0" documentId="13_ncr:1_{141313F6-B7D7-4249-9301-60D9D2B6D3C7}" xr6:coauthVersionLast="47" xr6:coauthVersionMax="47" xr10:uidLastSave="{00000000-0000-0000-0000-000000000000}"/>
  <bookViews>
    <workbookView xWindow="-108" yWindow="-108" windowWidth="23256" windowHeight="12576" xr2:uid="{7AB3E343-845E-4C04-8F6C-FE9272F27D88}"/>
  </bookViews>
  <sheets>
    <sheet name="Dynamic Data Table" sheetId="5" r:id="rId1"/>
    <sheet name="Uncertain Prior" sheetId="1" r:id="rId2"/>
    <sheet name="Uncertain Sensitivity" sheetId="3" r:id="rId3"/>
    <sheet name="Uncertain Specificity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5" l="1"/>
  <c r="D9" i="5"/>
  <c r="F11" i="1"/>
  <c r="M6" i="5"/>
  <c r="M5" i="5" s="1"/>
  <c r="L6" i="5"/>
  <c r="L4" i="5" s="1"/>
  <c r="B12" i="1"/>
  <c r="C12" i="1" s="1"/>
  <c r="X4" i="5"/>
  <c r="W5" i="5"/>
  <c r="W4" i="5"/>
  <c r="X5" i="5"/>
  <c r="M4" i="5" l="1"/>
  <c r="B111" i="4"/>
  <c r="E111" i="4" s="1"/>
  <c r="B110" i="4"/>
  <c r="E110" i="4" s="1"/>
  <c r="B109" i="4"/>
  <c r="E109" i="4" s="1"/>
  <c r="B108" i="4"/>
  <c r="F108" i="4" s="1"/>
  <c r="B107" i="4"/>
  <c r="D107" i="4" s="1"/>
  <c r="B106" i="4"/>
  <c r="D106" i="4" s="1"/>
  <c r="B105" i="4"/>
  <c r="C105" i="4" s="1"/>
  <c r="B104" i="4"/>
  <c r="E104" i="4" s="1"/>
  <c r="B103" i="4"/>
  <c r="F103" i="4" s="1"/>
  <c r="B102" i="4"/>
  <c r="F102" i="4" s="1"/>
  <c r="B101" i="4"/>
  <c r="C101" i="4" s="1"/>
  <c r="B100" i="4"/>
  <c r="F100" i="4" s="1"/>
  <c r="B99" i="4"/>
  <c r="E99" i="4" s="1"/>
  <c r="B98" i="4"/>
  <c r="D98" i="4" s="1"/>
  <c r="B97" i="4"/>
  <c r="D97" i="4" s="1"/>
  <c r="B96" i="4"/>
  <c r="F96" i="4" s="1"/>
  <c r="B95" i="4"/>
  <c r="E95" i="4" s="1"/>
  <c r="B94" i="4"/>
  <c r="C94" i="4" s="1"/>
  <c r="B93" i="4"/>
  <c r="C93" i="4" s="1"/>
  <c r="B92" i="4"/>
  <c r="F92" i="4" s="1"/>
  <c r="B91" i="4"/>
  <c r="D91" i="4" s="1"/>
  <c r="B90" i="4"/>
  <c r="F90" i="4" s="1"/>
  <c r="B89" i="4"/>
  <c r="D89" i="4" s="1"/>
  <c r="B88" i="4"/>
  <c r="F88" i="4" s="1"/>
  <c r="B87" i="4"/>
  <c r="E87" i="4" s="1"/>
  <c r="B86" i="4"/>
  <c r="D86" i="4" s="1"/>
  <c r="B85" i="4"/>
  <c r="C85" i="4" s="1"/>
  <c r="B84" i="4"/>
  <c r="F84" i="4" s="1"/>
  <c r="B83" i="4"/>
  <c r="C83" i="4" s="1"/>
  <c r="B82" i="4"/>
  <c r="D82" i="4" s="1"/>
  <c r="B81" i="4"/>
  <c r="E81" i="4" s="1"/>
  <c r="B80" i="4"/>
  <c r="E80" i="4" s="1"/>
  <c r="B79" i="4"/>
  <c r="E79" i="4" s="1"/>
  <c r="B78" i="4"/>
  <c r="D78" i="4" s="1"/>
  <c r="B77" i="4"/>
  <c r="C77" i="4" s="1"/>
  <c r="B76" i="4"/>
  <c r="F76" i="4" s="1"/>
  <c r="B75" i="4"/>
  <c r="C75" i="4" s="1"/>
  <c r="B74" i="4"/>
  <c r="D74" i="4" s="1"/>
  <c r="B73" i="4"/>
  <c r="E73" i="4" s="1"/>
  <c r="B72" i="4"/>
  <c r="E72" i="4" s="1"/>
  <c r="B71" i="4"/>
  <c r="E71" i="4" s="1"/>
  <c r="B70" i="4"/>
  <c r="D70" i="4" s="1"/>
  <c r="B69" i="4"/>
  <c r="C69" i="4" s="1"/>
  <c r="B68" i="4"/>
  <c r="F68" i="4" s="1"/>
  <c r="B67" i="4"/>
  <c r="C67" i="4" s="1"/>
  <c r="B66" i="4"/>
  <c r="D66" i="4" s="1"/>
  <c r="B65" i="4"/>
  <c r="E65" i="4" s="1"/>
  <c r="B64" i="4"/>
  <c r="E64" i="4" s="1"/>
  <c r="B63" i="4"/>
  <c r="E63" i="4" s="1"/>
  <c r="B62" i="4"/>
  <c r="C62" i="4" s="1"/>
  <c r="B61" i="4"/>
  <c r="E61" i="4" s="1"/>
  <c r="B60" i="4"/>
  <c r="F60" i="4" s="1"/>
  <c r="B59" i="4"/>
  <c r="D59" i="4" s="1"/>
  <c r="B58" i="4"/>
  <c r="D58" i="4" s="1"/>
  <c r="B57" i="4"/>
  <c r="E57" i="4" s="1"/>
  <c r="B56" i="4"/>
  <c r="F56" i="4" s="1"/>
  <c r="B55" i="4"/>
  <c r="F55" i="4" s="1"/>
  <c r="B54" i="4"/>
  <c r="D54" i="4" s="1"/>
  <c r="B53" i="4"/>
  <c r="C53" i="4" s="1"/>
  <c r="B52" i="4"/>
  <c r="F52" i="4" s="1"/>
  <c r="B51" i="4"/>
  <c r="D51" i="4" s="1"/>
  <c r="B50" i="4"/>
  <c r="D50" i="4" s="1"/>
  <c r="B49" i="4"/>
  <c r="E49" i="4" s="1"/>
  <c r="B48" i="4"/>
  <c r="F48" i="4" s="1"/>
  <c r="B47" i="4"/>
  <c r="C47" i="4" s="1"/>
  <c r="B46" i="4"/>
  <c r="C46" i="4" s="1"/>
  <c r="B45" i="4"/>
  <c r="C45" i="4" s="1"/>
  <c r="B44" i="4"/>
  <c r="F44" i="4" s="1"/>
  <c r="B43" i="4"/>
  <c r="E43" i="4" s="1"/>
  <c r="B42" i="4"/>
  <c r="D42" i="4" s="1"/>
  <c r="B41" i="4"/>
  <c r="D41" i="4" s="1"/>
  <c r="B40" i="4"/>
  <c r="F40" i="4" s="1"/>
  <c r="B39" i="4"/>
  <c r="E39" i="4" s="1"/>
  <c r="B38" i="4"/>
  <c r="C38" i="4" s="1"/>
  <c r="B37" i="4"/>
  <c r="C37" i="4" s="1"/>
  <c r="B36" i="4"/>
  <c r="F36" i="4" s="1"/>
  <c r="B35" i="4"/>
  <c r="E35" i="4" s="1"/>
  <c r="B34" i="4"/>
  <c r="D34" i="4" s="1"/>
  <c r="B33" i="4"/>
  <c r="D33" i="4" s="1"/>
  <c r="B32" i="4"/>
  <c r="F32" i="4" s="1"/>
  <c r="B31" i="4"/>
  <c r="E31" i="4" s="1"/>
  <c r="B30" i="4"/>
  <c r="C30" i="4" s="1"/>
  <c r="B29" i="4"/>
  <c r="D29" i="4" s="1"/>
  <c r="B28" i="4"/>
  <c r="F28" i="4" s="1"/>
  <c r="B27" i="4"/>
  <c r="E27" i="4" s="1"/>
  <c r="B26" i="4"/>
  <c r="D26" i="4" s="1"/>
  <c r="B25" i="4"/>
  <c r="D25" i="4" s="1"/>
  <c r="B24" i="4"/>
  <c r="F24" i="4" s="1"/>
  <c r="B23" i="4"/>
  <c r="E23" i="4" s="1"/>
  <c r="B22" i="4"/>
  <c r="C22" i="4" s="1"/>
  <c r="B21" i="4"/>
  <c r="C21" i="4" s="1"/>
  <c r="B20" i="4"/>
  <c r="F20" i="4" s="1"/>
  <c r="B19" i="4"/>
  <c r="E19" i="4" s="1"/>
  <c r="B18" i="4"/>
  <c r="D18" i="4" s="1"/>
  <c r="B17" i="4"/>
  <c r="D17" i="4" s="1"/>
  <c r="B16" i="4"/>
  <c r="F16" i="4" s="1"/>
  <c r="B15" i="4"/>
  <c r="E15" i="4" s="1"/>
  <c r="B14" i="4"/>
  <c r="C14" i="4" s="1"/>
  <c r="B13" i="4"/>
  <c r="C13" i="4" s="1"/>
  <c r="B12" i="4"/>
  <c r="F12" i="4" s="1"/>
  <c r="B11" i="4"/>
  <c r="E11" i="4" s="1"/>
  <c r="B12" i="3"/>
  <c r="C12" i="3" s="1"/>
  <c r="B13" i="3"/>
  <c r="C13" i="3" s="1"/>
  <c r="B14" i="3"/>
  <c r="C14" i="3" s="1"/>
  <c r="B15" i="3"/>
  <c r="C15" i="3" s="1"/>
  <c r="B16" i="3"/>
  <c r="C16" i="3" s="1"/>
  <c r="B17" i="3"/>
  <c r="C17" i="3" s="1"/>
  <c r="B18" i="3"/>
  <c r="C18" i="3" s="1"/>
  <c r="B19" i="3"/>
  <c r="F19" i="3" s="1"/>
  <c r="B20" i="3"/>
  <c r="C20" i="3" s="1"/>
  <c r="B21" i="3"/>
  <c r="C21" i="3" s="1"/>
  <c r="B22" i="3"/>
  <c r="F22" i="3" s="1"/>
  <c r="B23" i="3"/>
  <c r="E23" i="3" s="1"/>
  <c r="B24" i="3"/>
  <c r="C24" i="3" s="1"/>
  <c r="B25" i="3"/>
  <c r="C25" i="3" s="1"/>
  <c r="B26" i="3"/>
  <c r="C26" i="3" s="1"/>
  <c r="B27" i="3"/>
  <c r="F27" i="3" s="1"/>
  <c r="B28" i="3"/>
  <c r="C28" i="3" s="1"/>
  <c r="B29" i="3"/>
  <c r="C29" i="3" s="1"/>
  <c r="B30" i="3"/>
  <c r="F30" i="3" s="1"/>
  <c r="B31" i="3"/>
  <c r="C31" i="3" s="1"/>
  <c r="B32" i="3"/>
  <c r="C32" i="3" s="1"/>
  <c r="B33" i="3"/>
  <c r="C33" i="3" s="1"/>
  <c r="B34" i="3"/>
  <c r="C34" i="3" s="1"/>
  <c r="B35" i="3"/>
  <c r="C35" i="3" s="1"/>
  <c r="B36" i="3"/>
  <c r="C36" i="3" s="1"/>
  <c r="B37" i="3"/>
  <c r="C37" i="3" s="1"/>
  <c r="B38" i="3"/>
  <c r="C38" i="3" s="1"/>
  <c r="B39" i="3"/>
  <c r="E39" i="3" s="1"/>
  <c r="B40" i="3"/>
  <c r="C40" i="3" s="1"/>
  <c r="B41" i="3"/>
  <c r="C41" i="3" s="1"/>
  <c r="B42" i="3"/>
  <c r="C42" i="3" s="1"/>
  <c r="B43" i="3"/>
  <c r="E43" i="3" s="1"/>
  <c r="B44" i="3"/>
  <c r="C44" i="3" s="1"/>
  <c r="B45" i="3"/>
  <c r="C45" i="3" s="1"/>
  <c r="B46" i="3"/>
  <c r="C46" i="3" s="1"/>
  <c r="B47" i="3"/>
  <c r="C47" i="3" s="1"/>
  <c r="B48" i="3"/>
  <c r="C48" i="3" s="1"/>
  <c r="B49" i="3"/>
  <c r="C49" i="3" s="1"/>
  <c r="B50" i="3"/>
  <c r="C50" i="3" s="1"/>
  <c r="B51" i="3"/>
  <c r="F51" i="3" s="1"/>
  <c r="B52" i="3"/>
  <c r="C52" i="3" s="1"/>
  <c r="B53" i="3"/>
  <c r="C53" i="3" s="1"/>
  <c r="B54" i="3"/>
  <c r="C54" i="3" s="1"/>
  <c r="B55" i="3"/>
  <c r="E55" i="3" s="1"/>
  <c r="B56" i="3"/>
  <c r="C56" i="3" s="1"/>
  <c r="B57" i="3"/>
  <c r="C57" i="3" s="1"/>
  <c r="B58" i="3"/>
  <c r="C58" i="3" s="1"/>
  <c r="B59" i="3"/>
  <c r="D59" i="3" s="1"/>
  <c r="B60" i="3"/>
  <c r="C60" i="3" s="1"/>
  <c r="B61" i="3"/>
  <c r="C61" i="3" s="1"/>
  <c r="B62" i="3"/>
  <c r="C62" i="3" s="1"/>
  <c r="B63" i="3"/>
  <c r="C63" i="3" s="1"/>
  <c r="B64" i="3"/>
  <c r="C64" i="3" s="1"/>
  <c r="B65" i="3"/>
  <c r="C65" i="3" s="1"/>
  <c r="B66" i="3"/>
  <c r="C66" i="3" s="1"/>
  <c r="B67" i="3"/>
  <c r="F67" i="3" s="1"/>
  <c r="B68" i="3"/>
  <c r="C68" i="3" s="1"/>
  <c r="B69" i="3"/>
  <c r="C69" i="3" s="1"/>
  <c r="B70" i="3"/>
  <c r="C70" i="3" s="1"/>
  <c r="B71" i="3"/>
  <c r="E71" i="3" s="1"/>
  <c r="B72" i="3"/>
  <c r="D72" i="3" s="1"/>
  <c r="B73" i="3"/>
  <c r="C73" i="3" s="1"/>
  <c r="B74" i="3"/>
  <c r="C74" i="3" s="1"/>
  <c r="B75" i="3"/>
  <c r="E75" i="3" s="1"/>
  <c r="B76" i="3"/>
  <c r="C76" i="3" s="1"/>
  <c r="B77" i="3"/>
  <c r="C77" i="3" s="1"/>
  <c r="B78" i="3"/>
  <c r="C78" i="3" s="1"/>
  <c r="B79" i="3"/>
  <c r="C79" i="3" s="1"/>
  <c r="B80" i="3"/>
  <c r="F80" i="3" s="1"/>
  <c r="B81" i="3"/>
  <c r="C81" i="3" s="1"/>
  <c r="B82" i="3"/>
  <c r="E82" i="3" s="1"/>
  <c r="B83" i="3"/>
  <c r="F83" i="3" s="1"/>
  <c r="B84" i="3"/>
  <c r="C84" i="3" s="1"/>
  <c r="B85" i="3"/>
  <c r="C85" i="3" s="1"/>
  <c r="B86" i="3"/>
  <c r="C86" i="3" s="1"/>
  <c r="B87" i="3"/>
  <c r="E87" i="3" s="1"/>
  <c r="B88" i="3"/>
  <c r="D88" i="3" s="1"/>
  <c r="B89" i="3"/>
  <c r="C89" i="3" s="1"/>
  <c r="B90" i="3"/>
  <c r="C90" i="3" s="1"/>
  <c r="B91" i="3"/>
  <c r="E91" i="3" s="1"/>
  <c r="B92" i="3"/>
  <c r="C92" i="3" s="1"/>
  <c r="B93" i="3"/>
  <c r="C93" i="3" s="1"/>
  <c r="B94" i="3"/>
  <c r="C94" i="3" s="1"/>
  <c r="B95" i="3"/>
  <c r="C95" i="3" s="1"/>
  <c r="B96" i="3"/>
  <c r="F96" i="3" s="1"/>
  <c r="B97" i="3"/>
  <c r="C97" i="3" s="1"/>
  <c r="B98" i="3"/>
  <c r="C98" i="3" s="1"/>
  <c r="B99" i="3"/>
  <c r="C99" i="3" s="1"/>
  <c r="B100" i="3"/>
  <c r="C100" i="3" s="1"/>
  <c r="B101" i="3"/>
  <c r="C101" i="3" s="1"/>
  <c r="B102" i="3"/>
  <c r="C102" i="3" s="1"/>
  <c r="B103" i="3"/>
  <c r="E103" i="3" s="1"/>
  <c r="B104" i="3"/>
  <c r="C104" i="3" s="1"/>
  <c r="B105" i="3"/>
  <c r="C105" i="3" s="1"/>
  <c r="B106" i="3"/>
  <c r="C106" i="3" s="1"/>
  <c r="B107" i="3"/>
  <c r="F107" i="3" s="1"/>
  <c r="B108" i="3"/>
  <c r="D108" i="3" s="1"/>
  <c r="B109" i="3"/>
  <c r="C109" i="3" s="1"/>
  <c r="B110" i="3"/>
  <c r="C110" i="3" s="1"/>
  <c r="B111" i="3"/>
  <c r="F111" i="3" s="1"/>
  <c r="B11" i="3"/>
  <c r="F11" i="3" s="1"/>
  <c r="D81" i="3"/>
  <c r="F12" i="1"/>
  <c r="E12" i="1"/>
  <c r="D12" i="1"/>
  <c r="N4" i="5" l="1"/>
  <c r="S4" i="5" s="1"/>
  <c r="L5" i="5"/>
  <c r="F33" i="3"/>
  <c r="D65" i="3"/>
  <c r="G65" i="3" s="1"/>
  <c r="I65" i="3" s="1"/>
  <c r="D24" i="3"/>
  <c r="D30" i="3"/>
  <c r="D46" i="3"/>
  <c r="F14" i="3"/>
  <c r="F32" i="3"/>
  <c r="F64" i="3"/>
  <c r="F24" i="3"/>
  <c r="D16" i="3"/>
  <c r="F39" i="3"/>
  <c r="H39" i="3" s="1"/>
  <c r="J39" i="3" s="1"/>
  <c r="F72" i="3"/>
  <c r="F20" i="3"/>
  <c r="D44" i="3"/>
  <c r="G44" i="3" s="1"/>
  <c r="I44" i="3" s="1"/>
  <c r="D79" i="3"/>
  <c r="G79" i="3" s="1"/>
  <c r="I79" i="3" s="1"/>
  <c r="D96" i="3"/>
  <c r="F56" i="3"/>
  <c r="D56" i="3"/>
  <c r="G56" i="3" s="1"/>
  <c r="I56" i="3" s="1"/>
  <c r="F104" i="3"/>
  <c r="F31" i="3"/>
  <c r="F63" i="3"/>
  <c r="F106" i="3"/>
  <c r="D55" i="4"/>
  <c r="D95" i="3"/>
  <c r="G95" i="3" s="1"/>
  <c r="I95" i="3" s="1"/>
  <c r="F103" i="3"/>
  <c r="H103" i="3" s="1"/>
  <c r="J103" i="3" s="1"/>
  <c r="F28" i="3"/>
  <c r="D47" i="3"/>
  <c r="G47" i="3" s="1"/>
  <c r="I47" i="3" s="1"/>
  <c r="D68" i="3"/>
  <c r="D52" i="3"/>
  <c r="G52" i="3" s="1"/>
  <c r="I52" i="3" s="1"/>
  <c r="D71" i="3"/>
  <c r="D12" i="3"/>
  <c r="G12" i="3" s="1"/>
  <c r="I12" i="3" s="1"/>
  <c r="D55" i="3"/>
  <c r="E99" i="3"/>
  <c r="D19" i="3"/>
  <c r="F35" i="3"/>
  <c r="F59" i="3"/>
  <c r="D27" i="3"/>
  <c r="D38" i="3"/>
  <c r="D111" i="3"/>
  <c r="E67" i="3"/>
  <c r="H67" i="3" s="1"/>
  <c r="J67" i="3" s="1"/>
  <c r="D28" i="3"/>
  <c r="G28" i="3" s="1"/>
  <c r="I28" i="3" s="1"/>
  <c r="D84" i="3"/>
  <c r="C43" i="3"/>
  <c r="D83" i="4"/>
  <c r="D19" i="4"/>
  <c r="C96" i="4"/>
  <c r="E89" i="4"/>
  <c r="C74" i="4"/>
  <c r="E68" i="4"/>
  <c r="C50" i="4"/>
  <c r="E47" i="4"/>
  <c r="C31" i="4"/>
  <c r="F89" i="4"/>
  <c r="D110" i="4"/>
  <c r="F47" i="4"/>
  <c r="H47" i="4" s="1"/>
  <c r="J47" i="4" s="1"/>
  <c r="C97" i="4"/>
  <c r="G97" i="4" s="1"/>
  <c r="I97" i="4" s="1"/>
  <c r="C78" i="4"/>
  <c r="C54" i="4"/>
  <c r="G54" i="4" s="1"/>
  <c r="I54" i="4" s="1"/>
  <c r="C32" i="4"/>
  <c r="D111" i="4"/>
  <c r="D84" i="4"/>
  <c r="D60" i="4"/>
  <c r="D23" i="4"/>
  <c r="E90" i="4"/>
  <c r="E74" i="4"/>
  <c r="E48" i="4"/>
  <c r="H48" i="4" s="1"/>
  <c r="E17" i="4"/>
  <c r="F95" i="4"/>
  <c r="H95" i="4" s="1"/>
  <c r="J95" i="4" s="1"/>
  <c r="F54" i="4"/>
  <c r="C111" i="4"/>
  <c r="C95" i="4"/>
  <c r="C70" i="4"/>
  <c r="G70" i="4" s="1"/>
  <c r="I70" i="4" s="1"/>
  <c r="C48" i="4"/>
  <c r="C25" i="4"/>
  <c r="D109" i="4"/>
  <c r="D76" i="4"/>
  <c r="D47" i="4"/>
  <c r="G47" i="4" s="1"/>
  <c r="I47" i="4" s="1"/>
  <c r="D15" i="4"/>
  <c r="E88" i="4"/>
  <c r="E67" i="4"/>
  <c r="E41" i="4"/>
  <c r="F111" i="4"/>
  <c r="F86" i="4"/>
  <c r="F41" i="4"/>
  <c r="C110" i="4"/>
  <c r="C90" i="4"/>
  <c r="C66" i="4"/>
  <c r="C24" i="4"/>
  <c r="D103" i="4"/>
  <c r="D75" i="4"/>
  <c r="D43" i="4"/>
  <c r="E105" i="4"/>
  <c r="E84" i="4"/>
  <c r="H84" i="4" s="1"/>
  <c r="J84" i="4" s="1"/>
  <c r="E66" i="4"/>
  <c r="E40" i="4"/>
  <c r="H40" i="4" s="1"/>
  <c r="F110" i="4"/>
  <c r="H110" i="4" s="1"/>
  <c r="J110" i="4" s="1"/>
  <c r="F78" i="4"/>
  <c r="F39" i="4"/>
  <c r="H39" i="4" s="1"/>
  <c r="J39" i="4" s="1"/>
  <c r="E16" i="4"/>
  <c r="H16" i="4" s="1"/>
  <c r="J16" i="4" s="1"/>
  <c r="C109" i="4"/>
  <c r="C89" i="4"/>
  <c r="G89" i="4" s="1"/>
  <c r="I89" i="4" s="1"/>
  <c r="C63" i="4"/>
  <c r="C41" i="4"/>
  <c r="G41" i="4" s="1"/>
  <c r="I41" i="4" s="1"/>
  <c r="C23" i="4"/>
  <c r="D99" i="4"/>
  <c r="D68" i="4"/>
  <c r="D39" i="4"/>
  <c r="E103" i="4"/>
  <c r="H103" i="4" s="1"/>
  <c r="E83" i="4"/>
  <c r="E60" i="4"/>
  <c r="H60" i="4" s="1"/>
  <c r="J60" i="4" s="1"/>
  <c r="E33" i="4"/>
  <c r="F109" i="4"/>
  <c r="H109" i="4" s="1"/>
  <c r="J109" i="4" s="1"/>
  <c r="F70" i="4"/>
  <c r="F33" i="4"/>
  <c r="C104" i="4"/>
  <c r="C88" i="4"/>
  <c r="C61" i="4"/>
  <c r="C40" i="4"/>
  <c r="C17" i="4"/>
  <c r="D95" i="4"/>
  <c r="D67" i="4"/>
  <c r="D35" i="4"/>
  <c r="E97" i="4"/>
  <c r="E82" i="4"/>
  <c r="E56" i="4"/>
  <c r="E32" i="4"/>
  <c r="F105" i="4"/>
  <c r="F63" i="4"/>
  <c r="H63" i="4" s="1"/>
  <c r="J63" i="4" s="1"/>
  <c r="F31" i="4"/>
  <c r="C103" i="4"/>
  <c r="C86" i="4"/>
  <c r="G86" i="4" s="1"/>
  <c r="I86" i="4" s="1"/>
  <c r="C56" i="4"/>
  <c r="C39" i="4"/>
  <c r="C16" i="4"/>
  <c r="D92" i="4"/>
  <c r="D63" i="4"/>
  <c r="D31" i="4"/>
  <c r="E96" i="4"/>
  <c r="E76" i="4"/>
  <c r="H76" i="4" s="1"/>
  <c r="J76" i="4" s="1"/>
  <c r="E55" i="4"/>
  <c r="H55" i="4" s="1"/>
  <c r="J55" i="4" s="1"/>
  <c r="E25" i="4"/>
  <c r="F61" i="4"/>
  <c r="H61" i="4" s="1"/>
  <c r="J61" i="4" s="1"/>
  <c r="F25" i="4"/>
  <c r="C102" i="4"/>
  <c r="C82" i="4"/>
  <c r="C55" i="4"/>
  <c r="C33" i="4"/>
  <c r="G33" i="4" s="1"/>
  <c r="I33" i="4" s="1"/>
  <c r="C15" i="4"/>
  <c r="D90" i="4"/>
  <c r="D61" i="4"/>
  <c r="D27" i="4"/>
  <c r="E92" i="4"/>
  <c r="H92" i="4" s="1"/>
  <c r="J92" i="4" s="1"/>
  <c r="E75" i="4"/>
  <c r="E50" i="4"/>
  <c r="E24" i="4"/>
  <c r="H24" i="4" s="1"/>
  <c r="F97" i="4"/>
  <c r="F17" i="4"/>
  <c r="D17" i="3"/>
  <c r="G17" i="3" s="1"/>
  <c r="I17" i="3" s="1"/>
  <c r="F47" i="3"/>
  <c r="F71" i="3"/>
  <c r="H71" i="3" s="1"/>
  <c r="J71" i="3" s="1"/>
  <c r="D87" i="3"/>
  <c r="E51" i="3"/>
  <c r="H51" i="3" s="1"/>
  <c r="J51" i="3" s="1"/>
  <c r="D49" i="3"/>
  <c r="G49" i="3" s="1"/>
  <c r="I49" i="3" s="1"/>
  <c r="F87" i="3"/>
  <c r="H87" i="3" s="1"/>
  <c r="J87" i="3" s="1"/>
  <c r="D105" i="3"/>
  <c r="G105" i="3" s="1"/>
  <c r="I105" i="3" s="1"/>
  <c r="C107" i="3"/>
  <c r="E35" i="3"/>
  <c r="D29" i="3"/>
  <c r="D39" i="3"/>
  <c r="F49" i="3"/>
  <c r="D63" i="3"/>
  <c r="G63" i="3" s="1"/>
  <c r="I63" i="3" s="1"/>
  <c r="D73" i="3"/>
  <c r="G73" i="3" s="1"/>
  <c r="I73" i="3" s="1"/>
  <c r="D89" i="3"/>
  <c r="G89" i="3" s="1"/>
  <c r="I89" i="3" s="1"/>
  <c r="C75" i="3"/>
  <c r="E19" i="3"/>
  <c r="H19" i="3" s="1"/>
  <c r="J19" i="3" s="1"/>
  <c r="F21" i="3"/>
  <c r="F13" i="3"/>
  <c r="F23" i="3"/>
  <c r="H23" i="3" s="1"/>
  <c r="J23" i="3" s="1"/>
  <c r="D31" i="3"/>
  <c r="D41" i="3"/>
  <c r="G41" i="3" s="1"/>
  <c r="I41" i="3" s="1"/>
  <c r="F54" i="3"/>
  <c r="F79" i="3"/>
  <c r="F95" i="3"/>
  <c r="D11" i="3"/>
  <c r="F15" i="3"/>
  <c r="F55" i="3"/>
  <c r="H55" i="3" s="1"/>
  <c r="J55" i="3" s="1"/>
  <c r="F81" i="3"/>
  <c r="D103" i="3"/>
  <c r="E83" i="3"/>
  <c r="H83" i="3" s="1"/>
  <c r="J83" i="3" s="1"/>
  <c r="C103" i="3"/>
  <c r="C71" i="3"/>
  <c r="C39" i="3"/>
  <c r="E11" i="3"/>
  <c r="H11" i="3" s="1"/>
  <c r="J11" i="3" s="1"/>
  <c r="E96" i="3"/>
  <c r="H96" i="3" s="1"/>
  <c r="J96" i="3" s="1"/>
  <c r="E80" i="3"/>
  <c r="H80" i="3" s="1"/>
  <c r="J80" i="3" s="1"/>
  <c r="E64" i="3"/>
  <c r="E48" i="3"/>
  <c r="E32" i="3"/>
  <c r="E16" i="3"/>
  <c r="C67" i="3"/>
  <c r="E111" i="3"/>
  <c r="H111" i="3" s="1"/>
  <c r="J111" i="3" s="1"/>
  <c r="E95" i="3"/>
  <c r="E79" i="3"/>
  <c r="E63" i="3"/>
  <c r="E47" i="3"/>
  <c r="E31" i="3"/>
  <c r="E15" i="3"/>
  <c r="F58" i="3"/>
  <c r="D98" i="3"/>
  <c r="G98" i="3" s="1"/>
  <c r="I98" i="3" s="1"/>
  <c r="E108" i="3"/>
  <c r="E92" i="3"/>
  <c r="E76" i="3"/>
  <c r="E60" i="3"/>
  <c r="E44" i="3"/>
  <c r="E28" i="3"/>
  <c r="E12" i="3"/>
  <c r="D26" i="3"/>
  <c r="C91" i="3"/>
  <c r="C59" i="3"/>
  <c r="G59" i="3" s="1"/>
  <c r="I59" i="3" s="1"/>
  <c r="C27" i="3"/>
  <c r="E107" i="3"/>
  <c r="H107" i="3" s="1"/>
  <c r="J107" i="3" s="1"/>
  <c r="E59" i="3"/>
  <c r="E27" i="3"/>
  <c r="H27" i="3" s="1"/>
  <c r="J27" i="3" s="1"/>
  <c r="F18" i="3"/>
  <c r="F42" i="3"/>
  <c r="C87" i="3"/>
  <c r="C55" i="3"/>
  <c r="C23" i="3"/>
  <c r="E104" i="3"/>
  <c r="E88" i="3"/>
  <c r="E72" i="3"/>
  <c r="E56" i="3"/>
  <c r="E40" i="3"/>
  <c r="E24" i="3"/>
  <c r="F74" i="3"/>
  <c r="C83" i="3"/>
  <c r="C51" i="3"/>
  <c r="C19" i="3"/>
  <c r="D90" i="3"/>
  <c r="G90" i="3" s="1"/>
  <c r="I90" i="3" s="1"/>
  <c r="C111" i="3"/>
  <c r="E100" i="3"/>
  <c r="E84" i="3"/>
  <c r="E68" i="3"/>
  <c r="E52" i="3"/>
  <c r="E36" i="3"/>
  <c r="E20" i="3"/>
  <c r="C82" i="3"/>
  <c r="D25" i="3"/>
  <c r="G25" i="3" s="1"/>
  <c r="I25" i="3" s="1"/>
  <c r="D50" i="3"/>
  <c r="G50" i="3" s="1"/>
  <c r="I50" i="3" s="1"/>
  <c r="F65" i="3"/>
  <c r="F73" i="3"/>
  <c r="D82" i="3"/>
  <c r="D97" i="3"/>
  <c r="G97" i="3" s="1"/>
  <c r="I97" i="3" s="1"/>
  <c r="F16" i="3"/>
  <c r="D20" i="3"/>
  <c r="G20" i="3" s="1"/>
  <c r="I20" i="3" s="1"/>
  <c r="F25" i="3"/>
  <c r="F29" i="3"/>
  <c r="D33" i="3"/>
  <c r="G33" i="3" s="1"/>
  <c r="I33" i="3" s="1"/>
  <c r="F44" i="3"/>
  <c r="F50" i="3"/>
  <c r="F57" i="3"/>
  <c r="F66" i="3"/>
  <c r="D74" i="3"/>
  <c r="G74" i="3" s="1"/>
  <c r="I74" i="3" s="1"/>
  <c r="F82" i="3"/>
  <c r="H82" i="3" s="1"/>
  <c r="J82" i="3" s="1"/>
  <c r="F97" i="3"/>
  <c r="D106" i="3"/>
  <c r="G106" i="3" s="1"/>
  <c r="I106" i="3" s="1"/>
  <c r="C11" i="3"/>
  <c r="C96" i="3"/>
  <c r="C88" i="3"/>
  <c r="G88" i="3" s="1"/>
  <c r="I88" i="3" s="1"/>
  <c r="C80" i="3"/>
  <c r="C72" i="3"/>
  <c r="G72" i="3" s="1"/>
  <c r="I72" i="3" s="1"/>
  <c r="E110" i="3"/>
  <c r="E102" i="3"/>
  <c r="E94" i="3"/>
  <c r="E86" i="3"/>
  <c r="E78" i="3"/>
  <c r="E70" i="3"/>
  <c r="E62" i="3"/>
  <c r="E54" i="3"/>
  <c r="E46" i="3"/>
  <c r="E38" i="3"/>
  <c r="E30" i="3"/>
  <c r="H30" i="3" s="1"/>
  <c r="J30" i="3" s="1"/>
  <c r="E22" i="3"/>
  <c r="H22" i="3" s="1"/>
  <c r="J22" i="3" s="1"/>
  <c r="E14" i="3"/>
  <c r="E109" i="3"/>
  <c r="E101" i="3"/>
  <c r="E93" i="3"/>
  <c r="E85" i="3"/>
  <c r="E77" i="3"/>
  <c r="E69" i="3"/>
  <c r="E61" i="3"/>
  <c r="E53" i="3"/>
  <c r="E45" i="3"/>
  <c r="E37" i="3"/>
  <c r="E29" i="3"/>
  <c r="E21" i="3"/>
  <c r="E13" i="3"/>
  <c r="F90" i="3"/>
  <c r="C30" i="3"/>
  <c r="F98" i="3"/>
  <c r="C22" i="3"/>
  <c r="F41" i="3"/>
  <c r="F17" i="3"/>
  <c r="F26" i="3"/>
  <c r="D34" i="3"/>
  <c r="G34" i="3" s="1"/>
  <c r="I34" i="3" s="1"/>
  <c r="F12" i="3"/>
  <c r="D18" i="3"/>
  <c r="F34" i="3"/>
  <c r="D42" i="3"/>
  <c r="G42" i="3" s="1"/>
  <c r="I42" i="3" s="1"/>
  <c r="C108" i="3"/>
  <c r="G108" i="3" s="1"/>
  <c r="I108" i="3" s="1"/>
  <c r="E106" i="3"/>
  <c r="E98" i="3"/>
  <c r="E90" i="3"/>
  <c r="E74" i="3"/>
  <c r="E66" i="3"/>
  <c r="E58" i="3"/>
  <c r="E50" i="3"/>
  <c r="E42" i="3"/>
  <c r="E34" i="3"/>
  <c r="E26" i="3"/>
  <c r="E18" i="3"/>
  <c r="E105" i="3"/>
  <c r="E97" i="3"/>
  <c r="E89" i="3"/>
  <c r="E81" i="3"/>
  <c r="E73" i="3"/>
  <c r="E65" i="3"/>
  <c r="E57" i="3"/>
  <c r="E49" i="3"/>
  <c r="E41" i="3"/>
  <c r="E33" i="3"/>
  <c r="E25" i="3"/>
  <c r="E17" i="3"/>
  <c r="D57" i="3"/>
  <c r="G57" i="3" s="1"/>
  <c r="I57" i="3" s="1"/>
  <c r="F89" i="3"/>
  <c r="F105" i="3"/>
  <c r="C108" i="4"/>
  <c r="C100" i="4"/>
  <c r="C92" i="4"/>
  <c r="C84" i="4"/>
  <c r="C76" i="4"/>
  <c r="C68" i="4"/>
  <c r="C60" i="4"/>
  <c r="C52" i="4"/>
  <c r="C44" i="4"/>
  <c r="C36" i="4"/>
  <c r="C28" i="4"/>
  <c r="C20" i="4"/>
  <c r="C12" i="4"/>
  <c r="D105" i="4"/>
  <c r="G105" i="4" s="1"/>
  <c r="I105" i="4" s="1"/>
  <c r="D81" i="4"/>
  <c r="D73" i="4"/>
  <c r="D65" i="4"/>
  <c r="D57" i="4"/>
  <c r="D49" i="4"/>
  <c r="E102" i="4"/>
  <c r="H102" i="4" s="1"/>
  <c r="J102" i="4" s="1"/>
  <c r="E94" i="4"/>
  <c r="E86" i="4"/>
  <c r="E78" i="4"/>
  <c r="H78" i="4" s="1"/>
  <c r="J78" i="4" s="1"/>
  <c r="E70" i="4"/>
  <c r="H70" i="4" s="1"/>
  <c r="J70" i="4" s="1"/>
  <c r="E62" i="4"/>
  <c r="E54" i="4"/>
  <c r="E46" i="4"/>
  <c r="E38" i="4"/>
  <c r="E30" i="4"/>
  <c r="E22" i="4"/>
  <c r="E14" i="4"/>
  <c r="F107" i="4"/>
  <c r="F99" i="4"/>
  <c r="H99" i="4" s="1"/>
  <c r="J99" i="4" s="1"/>
  <c r="F91" i="4"/>
  <c r="F83" i="4"/>
  <c r="F75" i="4"/>
  <c r="H75" i="4" s="1"/>
  <c r="J75" i="4" s="1"/>
  <c r="F67" i="4"/>
  <c r="F59" i="4"/>
  <c r="F51" i="4"/>
  <c r="F43" i="4"/>
  <c r="F35" i="4"/>
  <c r="H35" i="4" s="1"/>
  <c r="J35" i="4" s="1"/>
  <c r="F27" i="4"/>
  <c r="H27" i="4" s="1"/>
  <c r="J27" i="4" s="1"/>
  <c r="F19" i="4"/>
  <c r="H19" i="4" s="1"/>
  <c r="J19" i="4" s="1"/>
  <c r="C107" i="4"/>
  <c r="C99" i="4"/>
  <c r="C91" i="4"/>
  <c r="C59" i="4"/>
  <c r="G59" i="4" s="1"/>
  <c r="I59" i="4" s="1"/>
  <c r="C51" i="4"/>
  <c r="G51" i="4" s="1"/>
  <c r="I51" i="4" s="1"/>
  <c r="C43" i="4"/>
  <c r="C35" i="4"/>
  <c r="C27" i="4"/>
  <c r="C19" i="4"/>
  <c r="D11" i="4"/>
  <c r="D104" i="4"/>
  <c r="D96" i="4"/>
  <c r="D88" i="4"/>
  <c r="D80" i="4"/>
  <c r="D72" i="4"/>
  <c r="D64" i="4"/>
  <c r="D56" i="4"/>
  <c r="D48" i="4"/>
  <c r="D40" i="4"/>
  <c r="D32" i="4"/>
  <c r="D24" i="4"/>
  <c r="D16" i="4"/>
  <c r="E101" i="4"/>
  <c r="E93" i="4"/>
  <c r="E85" i="4"/>
  <c r="E77" i="4"/>
  <c r="E69" i="4"/>
  <c r="E53" i="4"/>
  <c r="E45" i="4"/>
  <c r="E37" i="4"/>
  <c r="E29" i="4"/>
  <c r="E21" i="4"/>
  <c r="E13" i="4"/>
  <c r="F106" i="4"/>
  <c r="F98" i="4"/>
  <c r="F82" i="4"/>
  <c r="F74" i="4"/>
  <c r="F66" i="4"/>
  <c r="F58" i="4"/>
  <c r="F50" i="4"/>
  <c r="F42" i="4"/>
  <c r="F34" i="4"/>
  <c r="F26" i="4"/>
  <c r="F18" i="4"/>
  <c r="C106" i="4"/>
  <c r="C98" i="4"/>
  <c r="C58" i="4"/>
  <c r="C42" i="4"/>
  <c r="C34" i="4"/>
  <c r="C26" i="4"/>
  <c r="G26" i="4" s="1"/>
  <c r="C18" i="4"/>
  <c r="G18" i="4" s="1"/>
  <c r="I18" i="4" s="1"/>
  <c r="D87" i="4"/>
  <c r="D79" i="4"/>
  <c r="D71" i="4"/>
  <c r="E108" i="4"/>
  <c r="H108" i="4" s="1"/>
  <c r="J108" i="4" s="1"/>
  <c r="E100" i="4"/>
  <c r="H100" i="4" s="1"/>
  <c r="J100" i="4" s="1"/>
  <c r="E52" i="4"/>
  <c r="H52" i="4" s="1"/>
  <c r="J52" i="4" s="1"/>
  <c r="E44" i="4"/>
  <c r="H44" i="4" s="1"/>
  <c r="J44" i="4" s="1"/>
  <c r="E36" i="4"/>
  <c r="H36" i="4" s="1"/>
  <c r="J36" i="4" s="1"/>
  <c r="E28" i="4"/>
  <c r="H28" i="4" s="1"/>
  <c r="J28" i="4" s="1"/>
  <c r="E20" i="4"/>
  <c r="H20" i="4" s="1"/>
  <c r="J20" i="4" s="1"/>
  <c r="E12" i="4"/>
  <c r="H12" i="4" s="1"/>
  <c r="J12" i="4" s="1"/>
  <c r="F81" i="4"/>
  <c r="H81" i="4" s="1"/>
  <c r="J81" i="4" s="1"/>
  <c r="F73" i="4"/>
  <c r="H73" i="4" s="1"/>
  <c r="J73" i="4" s="1"/>
  <c r="F65" i="4"/>
  <c r="H65" i="4" s="1"/>
  <c r="J65" i="4" s="1"/>
  <c r="F57" i="4"/>
  <c r="H57" i="4" s="1"/>
  <c r="J57" i="4" s="1"/>
  <c r="F49" i="4"/>
  <c r="H49" i="4" s="1"/>
  <c r="J49" i="4" s="1"/>
  <c r="C81" i="4"/>
  <c r="G81" i="4" s="1"/>
  <c r="I81" i="4" s="1"/>
  <c r="C73" i="4"/>
  <c r="C65" i="4"/>
  <c r="C57" i="4"/>
  <c r="C49" i="4"/>
  <c r="D102" i="4"/>
  <c r="D94" i="4"/>
  <c r="G94" i="4" s="1"/>
  <c r="I94" i="4" s="1"/>
  <c r="D62" i="4"/>
  <c r="G62" i="4" s="1"/>
  <c r="I62" i="4" s="1"/>
  <c r="D46" i="4"/>
  <c r="G46" i="4" s="1"/>
  <c r="I46" i="4" s="1"/>
  <c r="D38" i="4"/>
  <c r="G38" i="4" s="1"/>
  <c r="I38" i="4" s="1"/>
  <c r="D30" i="4"/>
  <c r="G30" i="4" s="1"/>
  <c r="I30" i="4" s="1"/>
  <c r="D22" i="4"/>
  <c r="D14" i="4"/>
  <c r="E107" i="4"/>
  <c r="E91" i="4"/>
  <c r="E59" i="4"/>
  <c r="E51" i="4"/>
  <c r="F11" i="4"/>
  <c r="H11" i="4" s="1"/>
  <c r="F104" i="4"/>
  <c r="H104" i="4" s="1"/>
  <c r="F80" i="4"/>
  <c r="F72" i="4"/>
  <c r="H72" i="4" s="1"/>
  <c r="F64" i="4"/>
  <c r="C11" i="4"/>
  <c r="G11" i="4" s="1"/>
  <c r="I11" i="4" s="1"/>
  <c r="C80" i="4"/>
  <c r="C72" i="4"/>
  <c r="C64" i="4"/>
  <c r="D101" i="4"/>
  <c r="D93" i="4"/>
  <c r="D85" i="4"/>
  <c r="D77" i="4"/>
  <c r="D69" i="4"/>
  <c r="D53" i="4"/>
  <c r="D45" i="4"/>
  <c r="D37" i="4"/>
  <c r="D21" i="4"/>
  <c r="D13" i="4"/>
  <c r="E106" i="4"/>
  <c r="E98" i="4"/>
  <c r="E58" i="4"/>
  <c r="E42" i="4"/>
  <c r="E34" i="4"/>
  <c r="E26" i="4"/>
  <c r="E18" i="4"/>
  <c r="F87" i="4"/>
  <c r="H87" i="4" s="1"/>
  <c r="J87" i="4" s="1"/>
  <c r="F79" i="4"/>
  <c r="H79" i="4" s="1"/>
  <c r="J79" i="4" s="1"/>
  <c r="F71" i="4"/>
  <c r="H71" i="4" s="1"/>
  <c r="J71" i="4" s="1"/>
  <c r="F23" i="4"/>
  <c r="H23" i="4" s="1"/>
  <c r="J23" i="4" s="1"/>
  <c r="F15" i="4"/>
  <c r="H15" i="4" s="1"/>
  <c r="J15" i="4" s="1"/>
  <c r="C87" i="4"/>
  <c r="G87" i="4" s="1"/>
  <c r="I87" i="4" s="1"/>
  <c r="C79" i="4"/>
  <c r="G79" i="4" s="1"/>
  <c r="I79" i="4" s="1"/>
  <c r="C71" i="4"/>
  <c r="D108" i="4"/>
  <c r="D100" i="4"/>
  <c r="D52" i="4"/>
  <c r="D44" i="4"/>
  <c r="D36" i="4"/>
  <c r="D28" i="4"/>
  <c r="D20" i="4"/>
  <c r="D12" i="4"/>
  <c r="F94" i="4"/>
  <c r="F62" i="4"/>
  <c r="F46" i="4"/>
  <c r="F38" i="4"/>
  <c r="F30" i="4"/>
  <c r="F22" i="4"/>
  <c r="F14" i="4"/>
  <c r="G75" i="4"/>
  <c r="I75" i="4" s="1"/>
  <c r="F101" i="4"/>
  <c r="H101" i="4" s="1"/>
  <c r="J101" i="4" s="1"/>
  <c r="F93" i="4"/>
  <c r="H93" i="4" s="1"/>
  <c r="J93" i="4" s="1"/>
  <c r="F85" i="4"/>
  <c r="H85" i="4" s="1"/>
  <c r="J85" i="4" s="1"/>
  <c r="F77" i="4"/>
  <c r="F69" i="4"/>
  <c r="F53" i="4"/>
  <c r="F45" i="4"/>
  <c r="F37" i="4"/>
  <c r="F29" i="4"/>
  <c r="F21" i="4"/>
  <c r="H21" i="4" s="1"/>
  <c r="J21" i="4" s="1"/>
  <c r="F13" i="4"/>
  <c r="H13" i="4" s="1"/>
  <c r="J13" i="4" s="1"/>
  <c r="G67" i="4"/>
  <c r="I67" i="4" s="1"/>
  <c r="C29" i="4"/>
  <c r="G29" i="4" s="1"/>
  <c r="I29" i="4" s="1"/>
  <c r="H31" i="4"/>
  <c r="J31" i="4" s="1"/>
  <c r="H68" i="4"/>
  <c r="J68" i="4" s="1"/>
  <c r="H111" i="4"/>
  <c r="G31" i="4"/>
  <c r="I31" i="4" s="1"/>
  <c r="J103" i="4"/>
  <c r="H43" i="4"/>
  <c r="J43" i="4" s="1"/>
  <c r="G71" i="4"/>
  <c r="I71" i="4" s="1"/>
  <c r="G78" i="4"/>
  <c r="I78" i="4" s="1"/>
  <c r="H74" i="4"/>
  <c r="G103" i="4"/>
  <c r="I103" i="4" s="1"/>
  <c r="G73" i="4"/>
  <c r="I73" i="4" s="1"/>
  <c r="H41" i="4"/>
  <c r="J41" i="4" s="1"/>
  <c r="G83" i="4"/>
  <c r="I83" i="4" s="1"/>
  <c r="F43" i="3"/>
  <c r="H43" i="3" s="1"/>
  <c r="F88" i="3"/>
  <c r="F99" i="3"/>
  <c r="D107" i="3"/>
  <c r="F91" i="3"/>
  <c r="H91" i="3" s="1"/>
  <c r="J91" i="3" s="1"/>
  <c r="F75" i="3"/>
  <c r="H75" i="3" s="1"/>
  <c r="J75" i="3" s="1"/>
  <c r="D99" i="3"/>
  <c r="G99" i="3" s="1"/>
  <c r="I99" i="3" s="1"/>
  <c r="D64" i="3"/>
  <c r="G64" i="3" s="1"/>
  <c r="I64" i="3" s="1"/>
  <c r="D80" i="3"/>
  <c r="D91" i="3"/>
  <c r="D104" i="3"/>
  <c r="G104" i="3" s="1"/>
  <c r="I104" i="3" s="1"/>
  <c r="G81" i="3"/>
  <c r="I81" i="3" s="1"/>
  <c r="F86" i="3"/>
  <c r="D86" i="3"/>
  <c r="D40" i="3"/>
  <c r="G40" i="3" s="1"/>
  <c r="I40" i="3" s="1"/>
  <c r="D48" i="3"/>
  <c r="G48" i="3" s="1"/>
  <c r="I48" i="3" s="1"/>
  <c r="D62" i="3"/>
  <c r="F92" i="3"/>
  <c r="F94" i="3"/>
  <c r="D94" i="3"/>
  <c r="F100" i="3"/>
  <c r="F102" i="3"/>
  <c r="D102" i="3"/>
  <c r="D13" i="3"/>
  <c r="D21" i="3"/>
  <c r="D53" i="3"/>
  <c r="G53" i="3" s="1"/>
  <c r="I53" i="3" s="1"/>
  <c r="F53" i="3"/>
  <c r="F62" i="3"/>
  <c r="D67" i="3"/>
  <c r="F76" i="3"/>
  <c r="D54" i="3"/>
  <c r="F70" i="3"/>
  <c r="D70" i="3"/>
  <c r="D22" i="3"/>
  <c r="D37" i="3"/>
  <c r="F37" i="3"/>
  <c r="F40" i="3"/>
  <c r="D45" i="3"/>
  <c r="F45" i="3"/>
  <c r="F48" i="3"/>
  <c r="D58" i="3"/>
  <c r="D61" i="3"/>
  <c r="F61" i="3"/>
  <c r="D69" i="3"/>
  <c r="F69" i="3"/>
  <c r="D83" i="3"/>
  <c r="D85" i="3"/>
  <c r="F85" i="3"/>
  <c r="D92" i="3"/>
  <c r="D100" i="3"/>
  <c r="D14" i="3"/>
  <c r="D15" i="3"/>
  <c r="G15" i="3" s="1"/>
  <c r="I15" i="3" s="1"/>
  <c r="D23" i="3"/>
  <c r="F38" i="3"/>
  <c r="F46" i="3"/>
  <c r="F52" i="3"/>
  <c r="D66" i="3"/>
  <c r="G66" i="3" s="1"/>
  <c r="I66" i="3" s="1"/>
  <c r="D76" i="3"/>
  <c r="G76" i="3" s="1"/>
  <c r="I76" i="3" s="1"/>
  <c r="F78" i="3"/>
  <c r="D78" i="3"/>
  <c r="D109" i="3"/>
  <c r="G109" i="3" s="1"/>
  <c r="I109" i="3" s="1"/>
  <c r="F109" i="3"/>
  <c r="F60" i="3"/>
  <c r="D93" i="3"/>
  <c r="F93" i="3"/>
  <c r="D101" i="3"/>
  <c r="F101" i="3"/>
  <c r="D36" i="3"/>
  <c r="G36" i="3" s="1"/>
  <c r="I36" i="3" s="1"/>
  <c r="F68" i="3"/>
  <c r="F84" i="3"/>
  <c r="D32" i="3"/>
  <c r="G32" i="3" s="1"/>
  <c r="I32" i="3" s="1"/>
  <c r="D35" i="3"/>
  <c r="F36" i="3"/>
  <c r="D43" i="3"/>
  <c r="D51" i="3"/>
  <c r="D60" i="3"/>
  <c r="D75" i="3"/>
  <c r="D77" i="3"/>
  <c r="G77" i="3" s="1"/>
  <c r="I77" i="3" s="1"/>
  <c r="F77" i="3"/>
  <c r="F110" i="3"/>
  <c r="D110" i="3"/>
  <c r="F108" i="3"/>
  <c r="H86" i="4" l="1"/>
  <c r="J86" i="4" s="1"/>
  <c r="G111" i="4"/>
  <c r="I111" i="4" s="1"/>
  <c r="G19" i="4"/>
  <c r="I19" i="4" s="1"/>
  <c r="H94" i="4"/>
  <c r="J94" i="4" s="1"/>
  <c r="H14" i="4"/>
  <c r="J14" i="4" s="1"/>
  <c r="G27" i="4"/>
  <c r="I27" i="4" s="1"/>
  <c r="H89" i="4"/>
  <c r="J89" i="4" s="1"/>
  <c r="N5" i="5"/>
  <c r="R5" i="5" s="1"/>
  <c r="R4" i="5"/>
  <c r="H83" i="4"/>
  <c r="J83" i="4" s="1"/>
  <c r="H97" i="4"/>
  <c r="J97" i="4" s="1"/>
  <c r="H33" i="3"/>
  <c r="J33" i="3" s="1"/>
  <c r="H106" i="3"/>
  <c r="J106" i="3" s="1"/>
  <c r="H14" i="3"/>
  <c r="J14" i="3" s="1"/>
  <c r="H48" i="3"/>
  <c r="J48" i="3" s="1"/>
  <c r="G43" i="4"/>
  <c r="I43" i="4" s="1"/>
  <c r="G95" i="4"/>
  <c r="I95" i="4" s="1"/>
  <c r="G39" i="4"/>
  <c r="I39" i="4" s="1"/>
  <c r="H24" i="3"/>
  <c r="J24" i="3" s="1"/>
  <c r="H72" i="3"/>
  <c r="J72" i="3" s="1"/>
  <c r="H56" i="3"/>
  <c r="J56" i="3" s="1"/>
  <c r="G39" i="3"/>
  <c r="I39" i="3" s="1"/>
  <c r="G55" i="3"/>
  <c r="I55" i="3" s="1"/>
  <c r="G55" i="4"/>
  <c r="I55" i="4" s="1"/>
  <c r="H22" i="4"/>
  <c r="J22" i="4" s="1"/>
  <c r="H20" i="3"/>
  <c r="J20" i="3" s="1"/>
  <c r="H59" i="3"/>
  <c r="J59" i="3" s="1"/>
  <c r="H31" i="3"/>
  <c r="J31" i="3" s="1"/>
  <c r="H32" i="3"/>
  <c r="J32" i="3" s="1"/>
  <c r="G27" i="3"/>
  <c r="I27" i="3" s="1"/>
  <c r="H63" i="3"/>
  <c r="J63" i="3" s="1"/>
  <c r="H64" i="3"/>
  <c r="J64" i="3" s="1"/>
  <c r="H18" i="4"/>
  <c r="J18" i="4" s="1"/>
  <c r="G44" i="4"/>
  <c r="I44" i="4" s="1"/>
  <c r="H67" i="4"/>
  <c r="J67" i="4" s="1"/>
  <c r="G63" i="4"/>
  <c r="I63" i="4" s="1"/>
  <c r="G102" i="4"/>
  <c r="I102" i="4" s="1"/>
  <c r="G20" i="4"/>
  <c r="I20" i="4" s="1"/>
  <c r="H105" i="4"/>
  <c r="J105" i="4" s="1"/>
  <c r="H57" i="3"/>
  <c r="J57" i="3" s="1"/>
  <c r="H35" i="3"/>
  <c r="J35" i="3" s="1"/>
  <c r="G96" i="3"/>
  <c r="I96" i="3" s="1"/>
  <c r="H104" i="3"/>
  <c r="J104" i="3" s="1"/>
  <c r="H79" i="3"/>
  <c r="J79" i="3" s="1"/>
  <c r="H62" i="3"/>
  <c r="J62" i="3" s="1"/>
  <c r="G57" i="4"/>
  <c r="I57" i="4" s="1"/>
  <c r="G15" i="4"/>
  <c r="I15" i="4" s="1"/>
  <c r="H37" i="4"/>
  <c r="J37" i="4" s="1"/>
  <c r="J111" i="4"/>
  <c r="H91" i="4"/>
  <c r="J91" i="4" s="1"/>
  <c r="H28" i="3"/>
  <c r="J28" i="3" s="1"/>
  <c r="H40" i="3"/>
  <c r="J40" i="3" s="1"/>
  <c r="H58" i="3"/>
  <c r="J58" i="3" s="1"/>
  <c r="G111" i="3"/>
  <c r="I111" i="3" s="1"/>
  <c r="G107" i="3"/>
  <c r="I107" i="3" s="1"/>
  <c r="H49" i="3"/>
  <c r="J49" i="3" s="1"/>
  <c r="H18" i="3"/>
  <c r="J18" i="3" s="1"/>
  <c r="H12" i="3"/>
  <c r="J12" i="3" s="1"/>
  <c r="H78" i="3"/>
  <c r="J78" i="3" s="1"/>
  <c r="H53" i="3"/>
  <c r="J53" i="3" s="1"/>
  <c r="H99" i="3"/>
  <c r="J99" i="3" s="1"/>
  <c r="H13" i="3"/>
  <c r="J13" i="3" s="1"/>
  <c r="G87" i="3"/>
  <c r="I87" i="3" s="1"/>
  <c r="G19" i="3"/>
  <c r="I19" i="3" s="1"/>
  <c r="H15" i="3"/>
  <c r="J15" i="3" s="1"/>
  <c r="G71" i="3"/>
  <c r="I71" i="3" s="1"/>
  <c r="H105" i="3"/>
  <c r="J105" i="3" s="1"/>
  <c r="H54" i="3"/>
  <c r="J54" i="3" s="1"/>
  <c r="H88" i="3"/>
  <c r="J88" i="3" s="1"/>
  <c r="H41" i="3"/>
  <c r="J41" i="3" s="1"/>
  <c r="H102" i="3"/>
  <c r="J102" i="3" s="1"/>
  <c r="H101" i="3"/>
  <c r="J101" i="3" s="1"/>
  <c r="H81" i="3"/>
  <c r="J81" i="3" s="1"/>
  <c r="H95" i="3"/>
  <c r="J95" i="3" s="1"/>
  <c r="H65" i="3"/>
  <c r="J65" i="3" s="1"/>
  <c r="G23" i="3"/>
  <c r="I23" i="3" s="1"/>
  <c r="G80" i="3"/>
  <c r="I80" i="3" s="1"/>
  <c r="H17" i="3"/>
  <c r="J17" i="3" s="1"/>
  <c r="H86" i="3"/>
  <c r="J86" i="3" s="1"/>
  <c r="G103" i="3"/>
  <c r="I103" i="3" s="1"/>
  <c r="H94" i="3"/>
  <c r="J94" i="3" s="1"/>
  <c r="H97" i="3"/>
  <c r="J97" i="3" s="1"/>
  <c r="H66" i="3"/>
  <c r="J66" i="3" s="1"/>
  <c r="H98" i="3"/>
  <c r="J98" i="3" s="1"/>
  <c r="H47" i="3"/>
  <c r="J47" i="3" s="1"/>
  <c r="G36" i="4"/>
  <c r="I36" i="4" s="1"/>
  <c r="H59" i="4"/>
  <c r="J59" i="4" s="1"/>
  <c r="G60" i="4"/>
  <c r="I60" i="4" s="1"/>
  <c r="G52" i="4"/>
  <c r="I52" i="4" s="1"/>
  <c r="H107" i="4"/>
  <c r="J107" i="4" s="1"/>
  <c r="G12" i="4"/>
  <c r="I12" i="4" s="1"/>
  <c r="H29" i="4"/>
  <c r="J29" i="4" s="1"/>
  <c r="G35" i="4"/>
  <c r="I35" i="4" s="1"/>
  <c r="G49" i="4"/>
  <c r="I49" i="4" s="1"/>
  <c r="G23" i="4"/>
  <c r="I23" i="4" s="1"/>
  <c r="H17" i="4"/>
  <c r="J17" i="4" s="1"/>
  <c r="G110" i="4"/>
  <c r="I110" i="4" s="1"/>
  <c r="H54" i="4"/>
  <c r="J54" i="4" s="1"/>
  <c r="H45" i="4"/>
  <c r="J45" i="4" s="1"/>
  <c r="G24" i="4"/>
  <c r="I24" i="4" s="1"/>
  <c r="H62" i="4"/>
  <c r="J62" i="4" s="1"/>
  <c r="G65" i="4"/>
  <c r="I65" i="4" s="1"/>
  <c r="H51" i="4"/>
  <c r="J51" i="4" s="1"/>
  <c r="H53" i="4"/>
  <c r="J53" i="4" s="1"/>
  <c r="H69" i="4"/>
  <c r="J69" i="4" s="1"/>
  <c r="H106" i="4"/>
  <c r="J106" i="4" s="1"/>
  <c r="H77" i="4"/>
  <c r="J77" i="4" s="1"/>
  <c r="H21" i="3"/>
  <c r="J21" i="3" s="1"/>
  <c r="H42" i="3"/>
  <c r="J42" i="3" s="1"/>
  <c r="H50" i="3"/>
  <c r="J50" i="3" s="1"/>
  <c r="H29" i="3"/>
  <c r="J29" i="3" s="1"/>
  <c r="G82" i="3"/>
  <c r="I82" i="3" s="1"/>
  <c r="H89" i="3"/>
  <c r="J89" i="3" s="1"/>
  <c r="H34" i="3"/>
  <c r="J34" i="3" s="1"/>
  <c r="H16" i="3"/>
  <c r="J16" i="3" s="1"/>
  <c r="G11" i="3"/>
  <c r="I11" i="3" s="1"/>
  <c r="H44" i="3"/>
  <c r="J44" i="3" s="1"/>
  <c r="H74" i="3"/>
  <c r="J74" i="3" s="1"/>
  <c r="H26" i="3"/>
  <c r="J26" i="3" s="1"/>
  <c r="G91" i="3"/>
  <c r="I91" i="3" s="1"/>
  <c r="H73" i="3"/>
  <c r="J73" i="3" s="1"/>
  <c r="H90" i="3"/>
  <c r="J90" i="3" s="1"/>
  <c r="H61" i="3"/>
  <c r="J61" i="3" s="1"/>
  <c r="H25" i="3"/>
  <c r="J25" i="3" s="1"/>
  <c r="H38" i="4"/>
  <c r="J38" i="4" s="1"/>
  <c r="J11" i="4"/>
  <c r="I26" i="4"/>
  <c r="H46" i="4"/>
  <c r="J46" i="4" s="1"/>
  <c r="H64" i="4"/>
  <c r="J64" i="4" s="1"/>
  <c r="H25" i="4"/>
  <c r="J25" i="4" s="1"/>
  <c r="H66" i="4"/>
  <c r="J66" i="4" s="1"/>
  <c r="H34" i="4"/>
  <c r="J34" i="4" s="1"/>
  <c r="H56" i="4"/>
  <c r="H42" i="4"/>
  <c r="J42" i="4" s="1"/>
  <c r="H50" i="4"/>
  <c r="J50" i="4" s="1"/>
  <c r="H32" i="4"/>
  <c r="J32" i="4" s="1"/>
  <c r="H58" i="4"/>
  <c r="J58" i="4" s="1"/>
  <c r="H88" i="4"/>
  <c r="J88" i="4" s="1"/>
  <c r="H33" i="4"/>
  <c r="J33" i="4" s="1"/>
  <c r="G109" i="4"/>
  <c r="I109" i="4" s="1"/>
  <c r="G37" i="4"/>
  <c r="I37" i="4" s="1"/>
  <c r="G84" i="4"/>
  <c r="I84" i="4" s="1"/>
  <c r="G91" i="4"/>
  <c r="I91" i="4" s="1"/>
  <c r="G28" i="4"/>
  <c r="I28" i="4" s="1"/>
  <c r="G98" i="4"/>
  <c r="I98" i="4" s="1"/>
  <c r="G25" i="4"/>
  <c r="I25" i="4" s="1"/>
  <c r="G69" i="4"/>
  <c r="I69" i="4" s="1"/>
  <c r="G85" i="4"/>
  <c r="I85" i="4" s="1"/>
  <c r="G17" i="4"/>
  <c r="I17" i="4" s="1"/>
  <c r="G16" i="4"/>
  <c r="I16" i="4" s="1"/>
  <c r="G22" i="4"/>
  <c r="I22" i="4" s="1"/>
  <c r="J48" i="4"/>
  <c r="G72" i="4"/>
  <c r="I72" i="4" s="1"/>
  <c r="G61" i="4"/>
  <c r="I61" i="4" s="1"/>
  <c r="G108" i="4"/>
  <c r="I108" i="4" s="1"/>
  <c r="G76" i="4"/>
  <c r="I76" i="4" s="1"/>
  <c r="G74" i="4"/>
  <c r="I74" i="4" s="1"/>
  <c r="G58" i="4"/>
  <c r="I58" i="4" s="1"/>
  <c r="H98" i="4"/>
  <c r="J98" i="4" s="1"/>
  <c r="G64" i="4"/>
  <c r="I64" i="4" s="1"/>
  <c r="G66" i="4"/>
  <c r="I66" i="4" s="1"/>
  <c r="G50" i="4"/>
  <c r="I50" i="4" s="1"/>
  <c r="G40" i="4"/>
  <c r="I40" i="4" s="1"/>
  <c r="G14" i="4"/>
  <c r="I14" i="4" s="1"/>
  <c r="J72" i="4"/>
  <c r="J24" i="4"/>
  <c r="G13" i="4"/>
  <c r="I13" i="4" s="1"/>
  <c r="G77" i="4"/>
  <c r="I77" i="4" s="1"/>
  <c r="G53" i="4"/>
  <c r="I53" i="4" s="1"/>
  <c r="G100" i="4"/>
  <c r="I100" i="4" s="1"/>
  <c r="G107" i="4"/>
  <c r="I107" i="4" s="1"/>
  <c r="G90" i="4"/>
  <c r="I90" i="4" s="1"/>
  <c r="G104" i="4"/>
  <c r="I104" i="4" s="1"/>
  <c r="G82" i="4"/>
  <c r="I82" i="4" s="1"/>
  <c r="G88" i="4"/>
  <c r="I88" i="4" s="1"/>
  <c r="G56" i="4"/>
  <c r="I56" i="4" s="1"/>
  <c r="G48" i="4"/>
  <c r="I48" i="4" s="1"/>
  <c r="G68" i="4"/>
  <c r="I68" i="4" s="1"/>
  <c r="G96" i="4"/>
  <c r="I96" i="4" s="1"/>
  <c r="G32" i="4"/>
  <c r="I32" i="4" s="1"/>
  <c r="J74" i="4"/>
  <c r="H30" i="4"/>
  <c r="J30" i="4" s="1"/>
  <c r="G80" i="4"/>
  <c r="I80" i="4" s="1"/>
  <c r="J40" i="4"/>
  <c r="G34" i="4"/>
  <c r="I34" i="4" s="1"/>
  <c r="H26" i="4"/>
  <c r="J26" i="4" s="1"/>
  <c r="G101" i="4"/>
  <c r="I101" i="4" s="1"/>
  <c r="G93" i="4"/>
  <c r="I93" i="4" s="1"/>
  <c r="G45" i="4"/>
  <c r="I45" i="4" s="1"/>
  <c r="G92" i="4"/>
  <c r="I92" i="4" s="1"/>
  <c r="G99" i="4"/>
  <c r="I99" i="4" s="1"/>
  <c r="H96" i="4"/>
  <c r="J96" i="4" s="1"/>
  <c r="H80" i="4"/>
  <c r="J80" i="4" s="1"/>
  <c r="H90" i="4"/>
  <c r="J90" i="4" s="1"/>
  <c r="J104" i="4"/>
  <c r="H82" i="4"/>
  <c r="J82" i="4" s="1"/>
  <c r="J56" i="4"/>
  <c r="G106" i="4"/>
  <c r="I106" i="4" s="1"/>
  <c r="G21" i="4"/>
  <c r="I21" i="4" s="1"/>
  <c r="G42" i="4"/>
  <c r="I42" i="4" s="1"/>
  <c r="H52" i="3"/>
  <c r="J52" i="3" s="1"/>
  <c r="H38" i="3"/>
  <c r="J38" i="3" s="1"/>
  <c r="H110" i="3"/>
  <c r="J110" i="3" s="1"/>
  <c r="H70" i="3"/>
  <c r="J70" i="3" s="1"/>
  <c r="J43" i="3"/>
  <c r="H69" i="3"/>
  <c r="J69" i="3" s="1"/>
  <c r="G61" i="3"/>
  <c r="I61" i="3" s="1"/>
  <c r="G68" i="3"/>
  <c r="I68" i="3" s="1"/>
  <c r="G18" i="3"/>
  <c r="I18" i="3" s="1"/>
  <c r="H108" i="3"/>
  <c r="J108" i="3" s="1"/>
  <c r="G13" i="3"/>
  <c r="I13" i="3" s="1"/>
  <c r="G31" i="3"/>
  <c r="I31" i="3" s="1"/>
  <c r="H84" i="3"/>
  <c r="J84" i="3" s="1"/>
  <c r="H109" i="3"/>
  <c r="J109" i="3" s="1"/>
  <c r="G78" i="3"/>
  <c r="I78" i="3" s="1"/>
  <c r="G54" i="3"/>
  <c r="I54" i="3" s="1"/>
  <c r="H76" i="3"/>
  <c r="J76" i="3" s="1"/>
  <c r="G38" i="3"/>
  <c r="I38" i="3" s="1"/>
  <c r="G67" i="3"/>
  <c r="I67" i="3" s="1"/>
  <c r="H77" i="3"/>
  <c r="J77" i="3" s="1"/>
  <c r="G29" i="3"/>
  <c r="I29" i="3" s="1"/>
  <c r="G75" i="3"/>
  <c r="I75" i="3" s="1"/>
  <c r="G43" i="3"/>
  <c r="I43" i="3" s="1"/>
  <c r="H93" i="3"/>
  <c r="J93" i="3" s="1"/>
  <c r="H85" i="3"/>
  <c r="J85" i="3" s="1"/>
  <c r="G22" i="3"/>
  <c r="I22" i="3" s="1"/>
  <c r="G62" i="3"/>
  <c r="I62" i="3" s="1"/>
  <c r="H37" i="3"/>
  <c r="J37" i="3" s="1"/>
  <c r="G84" i="3"/>
  <c r="I84" i="3" s="1"/>
  <c r="G45" i="3"/>
  <c r="I45" i="3" s="1"/>
  <c r="G16" i="3"/>
  <c r="I16" i="3" s="1"/>
  <c r="G94" i="3"/>
  <c r="I94" i="3" s="1"/>
  <c r="G100" i="3"/>
  <c r="I100" i="3" s="1"/>
  <c r="H46" i="3"/>
  <c r="J46" i="3" s="1"/>
  <c r="G102" i="3"/>
  <c r="I102" i="3" s="1"/>
  <c r="H92" i="3"/>
  <c r="J92" i="3" s="1"/>
  <c r="G86" i="3"/>
  <c r="I86" i="3" s="1"/>
  <c r="G101" i="3"/>
  <c r="I101" i="3" s="1"/>
  <c r="G51" i="3"/>
  <c r="I51" i="3" s="1"/>
  <c r="G85" i="3"/>
  <c r="I85" i="3" s="1"/>
  <c r="G110" i="3"/>
  <c r="I110" i="3" s="1"/>
  <c r="G35" i="3"/>
  <c r="I35" i="3" s="1"/>
  <c r="G69" i="3"/>
  <c r="I69" i="3" s="1"/>
  <c r="G37" i="3"/>
  <c r="I37" i="3" s="1"/>
  <c r="G92" i="3"/>
  <c r="I92" i="3" s="1"/>
  <c r="G58" i="3"/>
  <c r="I58" i="3" s="1"/>
  <c r="G46" i="3"/>
  <c r="I46" i="3" s="1"/>
  <c r="G14" i="3"/>
  <c r="I14" i="3" s="1"/>
  <c r="G21" i="3"/>
  <c r="I21" i="3" s="1"/>
  <c r="G60" i="3"/>
  <c r="I60" i="3" s="1"/>
  <c r="G30" i="3"/>
  <c r="I30" i="3" s="1"/>
  <c r="G93" i="3"/>
  <c r="I93" i="3" s="1"/>
  <c r="H36" i="3"/>
  <c r="J36" i="3" s="1"/>
  <c r="H68" i="3"/>
  <c r="J68" i="3" s="1"/>
  <c r="G26" i="3"/>
  <c r="I26" i="3" s="1"/>
  <c r="H60" i="3"/>
  <c r="J60" i="3" s="1"/>
  <c r="G24" i="3"/>
  <c r="I24" i="3" s="1"/>
  <c r="G70" i="3"/>
  <c r="I70" i="3" s="1"/>
  <c r="G83" i="3"/>
  <c r="I83" i="3" s="1"/>
  <c r="H100" i="3"/>
  <c r="J100" i="3" s="1"/>
  <c r="H45" i="3"/>
  <c r="J45" i="3" s="1"/>
  <c r="T4" i="5" l="1"/>
  <c r="N6" i="5"/>
  <c r="O5" i="5" s="1"/>
  <c r="S5" i="5"/>
  <c r="T5" i="5" s="1"/>
  <c r="G12" i="1"/>
  <c r="I12" i="1" s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" i="1"/>
  <c r="E11" i="1" s="1"/>
  <c r="O6" i="5" l="1"/>
  <c r="O4" i="5"/>
  <c r="C105" i="1"/>
  <c r="D105" i="1"/>
  <c r="E105" i="1"/>
  <c r="F105" i="1"/>
  <c r="D97" i="1"/>
  <c r="E97" i="1"/>
  <c r="F97" i="1"/>
  <c r="C97" i="1"/>
  <c r="C89" i="1"/>
  <c r="E89" i="1"/>
  <c r="F89" i="1"/>
  <c r="D89" i="1"/>
  <c r="C81" i="1"/>
  <c r="F81" i="1"/>
  <c r="E81" i="1"/>
  <c r="D81" i="1"/>
  <c r="C73" i="1"/>
  <c r="E73" i="1"/>
  <c r="F73" i="1"/>
  <c r="D73" i="1"/>
  <c r="C65" i="1"/>
  <c r="D65" i="1"/>
  <c r="E65" i="1"/>
  <c r="F65" i="1"/>
  <c r="F57" i="1"/>
  <c r="C57" i="1"/>
  <c r="E57" i="1"/>
  <c r="D57" i="1"/>
  <c r="D49" i="1"/>
  <c r="C49" i="1"/>
  <c r="F49" i="1"/>
  <c r="E49" i="1"/>
  <c r="C41" i="1"/>
  <c r="E41" i="1"/>
  <c r="F41" i="1"/>
  <c r="D41" i="1"/>
  <c r="C33" i="1"/>
  <c r="E33" i="1"/>
  <c r="D33" i="1"/>
  <c r="F33" i="1"/>
  <c r="C25" i="1"/>
  <c r="E25" i="1"/>
  <c r="F25" i="1"/>
  <c r="D25" i="1"/>
  <c r="C17" i="1"/>
  <c r="F17" i="1"/>
  <c r="D17" i="1"/>
  <c r="E17" i="1"/>
  <c r="C104" i="1"/>
  <c r="E104" i="1"/>
  <c r="F104" i="1"/>
  <c r="D104" i="1"/>
  <c r="C64" i="1"/>
  <c r="E64" i="1"/>
  <c r="D64" i="1"/>
  <c r="F64" i="1"/>
  <c r="C40" i="1"/>
  <c r="E40" i="1"/>
  <c r="F40" i="1"/>
  <c r="D40" i="1"/>
  <c r="E111" i="1"/>
  <c r="F111" i="1"/>
  <c r="D111" i="1"/>
  <c r="C111" i="1"/>
  <c r="E79" i="1"/>
  <c r="F79" i="1"/>
  <c r="D79" i="1"/>
  <c r="C79" i="1"/>
  <c r="E47" i="1"/>
  <c r="F47" i="1"/>
  <c r="D47" i="1"/>
  <c r="C47" i="1"/>
  <c r="E15" i="1"/>
  <c r="F15" i="1"/>
  <c r="D15" i="1"/>
  <c r="C15" i="1"/>
  <c r="F110" i="1"/>
  <c r="D110" i="1"/>
  <c r="E110" i="1"/>
  <c r="C110" i="1"/>
  <c r="C102" i="1"/>
  <c r="F102" i="1"/>
  <c r="D102" i="1"/>
  <c r="E102" i="1"/>
  <c r="F94" i="1"/>
  <c r="D94" i="1"/>
  <c r="C94" i="1"/>
  <c r="E94" i="1"/>
  <c r="F86" i="1"/>
  <c r="D86" i="1"/>
  <c r="C86" i="1"/>
  <c r="E86" i="1"/>
  <c r="C78" i="1"/>
  <c r="F78" i="1"/>
  <c r="D78" i="1"/>
  <c r="E78" i="1"/>
  <c r="C70" i="1"/>
  <c r="F70" i="1"/>
  <c r="D70" i="1"/>
  <c r="E70" i="1"/>
  <c r="F62" i="1"/>
  <c r="D62" i="1"/>
  <c r="E62" i="1"/>
  <c r="C62" i="1"/>
  <c r="C54" i="1"/>
  <c r="F54" i="1"/>
  <c r="D54" i="1"/>
  <c r="E54" i="1"/>
  <c r="F46" i="1"/>
  <c r="D46" i="1"/>
  <c r="C46" i="1"/>
  <c r="E46" i="1"/>
  <c r="C38" i="1"/>
  <c r="F38" i="1"/>
  <c r="D38" i="1"/>
  <c r="E38" i="1"/>
  <c r="F30" i="1"/>
  <c r="D30" i="1"/>
  <c r="C30" i="1"/>
  <c r="E30" i="1"/>
  <c r="C22" i="1"/>
  <c r="F22" i="1"/>
  <c r="D22" i="1"/>
  <c r="E22" i="1"/>
  <c r="F14" i="1"/>
  <c r="D14" i="1"/>
  <c r="E14" i="1"/>
  <c r="C14" i="1"/>
  <c r="C80" i="1"/>
  <c r="E80" i="1"/>
  <c r="D80" i="1"/>
  <c r="F80" i="1"/>
  <c r="C24" i="1"/>
  <c r="E24" i="1"/>
  <c r="F24" i="1"/>
  <c r="D24" i="1"/>
  <c r="E103" i="1"/>
  <c r="F103" i="1"/>
  <c r="D103" i="1"/>
  <c r="C103" i="1"/>
  <c r="E63" i="1"/>
  <c r="F63" i="1"/>
  <c r="D63" i="1"/>
  <c r="C63" i="1"/>
  <c r="E39" i="1"/>
  <c r="F39" i="1"/>
  <c r="D39" i="1"/>
  <c r="C39" i="1"/>
  <c r="E23" i="1"/>
  <c r="F23" i="1"/>
  <c r="D23" i="1"/>
  <c r="C23" i="1"/>
  <c r="F109" i="1"/>
  <c r="D109" i="1"/>
  <c r="C109" i="1"/>
  <c r="E109" i="1"/>
  <c r="C101" i="1"/>
  <c r="F101" i="1"/>
  <c r="D101" i="1"/>
  <c r="E101" i="1"/>
  <c r="E93" i="1"/>
  <c r="F93" i="1"/>
  <c r="D93" i="1"/>
  <c r="C93" i="1"/>
  <c r="C85" i="1"/>
  <c r="F85" i="1"/>
  <c r="D85" i="1"/>
  <c r="E85" i="1"/>
  <c r="E77" i="1"/>
  <c r="F77" i="1"/>
  <c r="D77" i="1"/>
  <c r="C77" i="1"/>
  <c r="F69" i="1"/>
  <c r="D69" i="1"/>
  <c r="C69" i="1"/>
  <c r="E69" i="1"/>
  <c r="F61" i="1"/>
  <c r="D61" i="1"/>
  <c r="E61" i="1"/>
  <c r="C61" i="1"/>
  <c r="E53" i="1"/>
  <c r="F53" i="1"/>
  <c r="D53" i="1"/>
  <c r="C53" i="1"/>
  <c r="F45" i="1"/>
  <c r="D45" i="1"/>
  <c r="C45" i="1"/>
  <c r="E45" i="1"/>
  <c r="F37" i="1"/>
  <c r="D37" i="1"/>
  <c r="C37" i="1"/>
  <c r="E37" i="1"/>
  <c r="C29" i="1"/>
  <c r="E29" i="1"/>
  <c r="F29" i="1"/>
  <c r="D29" i="1"/>
  <c r="F21" i="1"/>
  <c r="D21" i="1"/>
  <c r="C21" i="1"/>
  <c r="E21" i="1"/>
  <c r="E13" i="1"/>
  <c r="F13" i="1"/>
  <c r="D13" i="1"/>
  <c r="C13" i="1"/>
  <c r="C72" i="1"/>
  <c r="E72" i="1"/>
  <c r="D72" i="1"/>
  <c r="F72" i="1"/>
  <c r="C32" i="1"/>
  <c r="E32" i="1"/>
  <c r="D32" i="1"/>
  <c r="F32" i="1"/>
  <c r="E71" i="1"/>
  <c r="F71" i="1"/>
  <c r="D71" i="1"/>
  <c r="C71" i="1"/>
  <c r="F84" i="1"/>
  <c r="D84" i="1"/>
  <c r="E84" i="1"/>
  <c r="C84" i="1"/>
  <c r="F20" i="1"/>
  <c r="D20" i="1"/>
  <c r="C20" i="1"/>
  <c r="E20" i="1"/>
  <c r="C96" i="1"/>
  <c r="D96" i="1"/>
  <c r="E96" i="1"/>
  <c r="F96" i="1"/>
  <c r="C16" i="1"/>
  <c r="E16" i="1"/>
  <c r="F16" i="1"/>
  <c r="D16" i="1"/>
  <c r="E87" i="1"/>
  <c r="F87" i="1"/>
  <c r="D87" i="1"/>
  <c r="C87" i="1"/>
  <c r="E55" i="1"/>
  <c r="F55" i="1"/>
  <c r="D55" i="1"/>
  <c r="C55" i="1"/>
  <c r="F108" i="1"/>
  <c r="D108" i="1"/>
  <c r="E108" i="1"/>
  <c r="C108" i="1"/>
  <c r="E92" i="1"/>
  <c r="F92" i="1"/>
  <c r="D92" i="1"/>
  <c r="C92" i="1"/>
  <c r="F68" i="1"/>
  <c r="D68" i="1"/>
  <c r="E68" i="1"/>
  <c r="C68" i="1"/>
  <c r="F60" i="1"/>
  <c r="D60" i="1"/>
  <c r="E60" i="1"/>
  <c r="C60" i="1"/>
  <c r="F52" i="1"/>
  <c r="D52" i="1"/>
  <c r="C52" i="1"/>
  <c r="E52" i="1"/>
  <c r="F44" i="1"/>
  <c r="D44" i="1"/>
  <c r="E44" i="1"/>
  <c r="C44" i="1"/>
  <c r="F28" i="1"/>
  <c r="D28" i="1"/>
  <c r="C28" i="1"/>
  <c r="E28" i="1"/>
  <c r="D11" i="1"/>
  <c r="F99" i="1"/>
  <c r="D99" i="1"/>
  <c r="E99" i="1"/>
  <c r="C99" i="1"/>
  <c r="F83" i="1"/>
  <c r="D83" i="1"/>
  <c r="C83" i="1"/>
  <c r="E83" i="1"/>
  <c r="F75" i="1"/>
  <c r="D75" i="1"/>
  <c r="C75" i="1"/>
  <c r="E75" i="1"/>
  <c r="F67" i="1"/>
  <c r="D67" i="1"/>
  <c r="C67" i="1"/>
  <c r="E67" i="1"/>
  <c r="F59" i="1"/>
  <c r="D59" i="1"/>
  <c r="C59" i="1"/>
  <c r="E59" i="1"/>
  <c r="F51" i="1"/>
  <c r="D51" i="1"/>
  <c r="C51" i="1"/>
  <c r="E51" i="1"/>
  <c r="F43" i="1"/>
  <c r="D43" i="1"/>
  <c r="C43" i="1"/>
  <c r="E43" i="1"/>
  <c r="F35" i="1"/>
  <c r="D35" i="1"/>
  <c r="C35" i="1"/>
  <c r="E35" i="1"/>
  <c r="F27" i="1"/>
  <c r="D27" i="1"/>
  <c r="C27" i="1"/>
  <c r="E27" i="1"/>
  <c r="F19" i="1"/>
  <c r="D19" i="1"/>
  <c r="C19" i="1"/>
  <c r="E19" i="1"/>
  <c r="H11" i="1"/>
  <c r="J11" i="1" s="1"/>
  <c r="C88" i="1"/>
  <c r="E88" i="1"/>
  <c r="F88" i="1"/>
  <c r="D88" i="1"/>
  <c r="C56" i="1"/>
  <c r="E56" i="1"/>
  <c r="F56" i="1"/>
  <c r="D56" i="1"/>
  <c r="C48" i="1"/>
  <c r="E48" i="1"/>
  <c r="D48" i="1"/>
  <c r="F48" i="1"/>
  <c r="E95" i="1"/>
  <c r="F95" i="1"/>
  <c r="D95" i="1"/>
  <c r="C95" i="1"/>
  <c r="E31" i="1"/>
  <c r="F31" i="1"/>
  <c r="D31" i="1"/>
  <c r="C31" i="1"/>
  <c r="F100" i="1"/>
  <c r="D100" i="1"/>
  <c r="C100" i="1"/>
  <c r="E100" i="1"/>
  <c r="F76" i="1"/>
  <c r="D76" i="1"/>
  <c r="C76" i="1"/>
  <c r="E76" i="1"/>
  <c r="F36" i="1"/>
  <c r="D36" i="1"/>
  <c r="C36" i="1"/>
  <c r="E36" i="1"/>
  <c r="F107" i="1"/>
  <c r="D107" i="1"/>
  <c r="C107" i="1"/>
  <c r="E107" i="1"/>
  <c r="F91" i="1"/>
  <c r="D91" i="1"/>
  <c r="C91" i="1"/>
  <c r="E91" i="1"/>
  <c r="C106" i="1"/>
  <c r="E106" i="1"/>
  <c r="F106" i="1"/>
  <c r="D106" i="1"/>
  <c r="E98" i="1"/>
  <c r="F98" i="1"/>
  <c r="D98" i="1"/>
  <c r="C98" i="1"/>
  <c r="C90" i="1"/>
  <c r="E90" i="1"/>
  <c r="F90" i="1"/>
  <c r="D90" i="1"/>
  <c r="C82" i="1"/>
  <c r="E82" i="1"/>
  <c r="F82" i="1"/>
  <c r="D82" i="1"/>
  <c r="C74" i="1"/>
  <c r="E74" i="1"/>
  <c r="F74" i="1"/>
  <c r="D74" i="1"/>
  <c r="C66" i="1"/>
  <c r="E66" i="1"/>
  <c r="F66" i="1"/>
  <c r="D66" i="1"/>
  <c r="C58" i="1"/>
  <c r="E58" i="1"/>
  <c r="F58" i="1"/>
  <c r="D58" i="1"/>
  <c r="C50" i="1"/>
  <c r="E50" i="1"/>
  <c r="F50" i="1"/>
  <c r="D50" i="1"/>
  <c r="C42" i="1"/>
  <c r="E42" i="1"/>
  <c r="F42" i="1"/>
  <c r="D42" i="1"/>
  <c r="C34" i="1"/>
  <c r="E34" i="1"/>
  <c r="F34" i="1"/>
  <c r="D34" i="1"/>
  <c r="C26" i="1"/>
  <c r="E26" i="1"/>
  <c r="F26" i="1"/>
  <c r="D26" i="1"/>
  <c r="C18" i="1"/>
  <c r="E18" i="1"/>
  <c r="F18" i="1"/>
  <c r="D18" i="1"/>
  <c r="C11" i="1"/>
  <c r="H12" i="1"/>
  <c r="J12" i="1" s="1"/>
  <c r="G52" i="1" l="1"/>
  <c r="I52" i="1" s="1"/>
  <c r="H20" i="1"/>
  <c r="J20" i="1" s="1"/>
  <c r="H21" i="1"/>
  <c r="J21" i="1" s="1"/>
  <c r="H69" i="1"/>
  <c r="J69" i="1" s="1"/>
  <c r="H30" i="1"/>
  <c r="J30" i="1" s="1"/>
  <c r="H46" i="1"/>
  <c r="J46" i="1" s="1"/>
  <c r="H94" i="1"/>
  <c r="J94" i="1" s="1"/>
  <c r="H105" i="1"/>
  <c r="J105" i="1" s="1"/>
  <c r="H41" i="1"/>
  <c r="J41" i="1" s="1"/>
  <c r="H68" i="1"/>
  <c r="J68" i="1" s="1"/>
  <c r="H108" i="1"/>
  <c r="J108" i="1" s="1"/>
  <c r="H84" i="1"/>
  <c r="J84" i="1" s="1"/>
  <c r="H104" i="1"/>
  <c r="J104" i="1" s="1"/>
  <c r="H24" i="1"/>
  <c r="J24" i="1" s="1"/>
  <c r="G97" i="1"/>
  <c r="I97" i="1" s="1"/>
  <c r="H60" i="1"/>
  <c r="J60" i="1" s="1"/>
  <c r="H14" i="1"/>
  <c r="J14" i="1" s="1"/>
  <c r="H62" i="1"/>
  <c r="J62" i="1" s="1"/>
  <c r="H110" i="1"/>
  <c r="J110" i="1" s="1"/>
  <c r="H44" i="1"/>
  <c r="J44" i="1" s="1"/>
  <c r="H32" i="1"/>
  <c r="J32" i="1" s="1"/>
  <c r="H48" i="1"/>
  <c r="J48" i="1" s="1"/>
  <c r="H37" i="1"/>
  <c r="J37" i="1" s="1"/>
  <c r="H17" i="1"/>
  <c r="J17" i="1" s="1"/>
  <c r="H100" i="1"/>
  <c r="J100" i="1" s="1"/>
  <c r="H91" i="1"/>
  <c r="J91" i="1" s="1"/>
  <c r="H102" i="1"/>
  <c r="J102" i="1" s="1"/>
  <c r="H82" i="1"/>
  <c r="J82" i="1" s="1"/>
  <c r="H86" i="1"/>
  <c r="J86" i="1" s="1"/>
  <c r="H57" i="1"/>
  <c r="J57" i="1" s="1"/>
  <c r="H38" i="1"/>
  <c r="J38" i="1" s="1"/>
  <c r="H75" i="1"/>
  <c r="J75" i="1" s="1"/>
  <c r="H77" i="1"/>
  <c r="J77" i="1" s="1"/>
  <c r="G25" i="1"/>
  <c r="I25" i="1" s="1"/>
  <c r="H74" i="1"/>
  <c r="J74" i="1" s="1"/>
  <c r="G20" i="1"/>
  <c r="I20" i="1" s="1"/>
  <c r="H81" i="1"/>
  <c r="J81" i="1" s="1"/>
  <c r="H42" i="1"/>
  <c r="J42" i="1" s="1"/>
  <c r="H106" i="1"/>
  <c r="J106" i="1" s="1"/>
  <c r="H88" i="1"/>
  <c r="J88" i="1" s="1"/>
  <c r="G83" i="1"/>
  <c r="I83" i="1" s="1"/>
  <c r="H58" i="1"/>
  <c r="J58" i="1" s="1"/>
  <c r="H90" i="1"/>
  <c r="J90" i="1" s="1"/>
  <c r="H29" i="1"/>
  <c r="J29" i="1" s="1"/>
  <c r="H76" i="1"/>
  <c r="J76" i="1" s="1"/>
  <c r="H107" i="1"/>
  <c r="J107" i="1" s="1"/>
  <c r="H98" i="1"/>
  <c r="J98" i="1" s="1"/>
  <c r="H96" i="1"/>
  <c r="J96" i="1" s="1"/>
  <c r="H80" i="1"/>
  <c r="J80" i="1" s="1"/>
  <c r="H33" i="1"/>
  <c r="J33" i="1" s="1"/>
  <c r="G104" i="1"/>
  <c r="I104" i="1" s="1"/>
  <c r="G41" i="1"/>
  <c r="I41" i="1" s="1"/>
  <c r="G28" i="1"/>
  <c r="I28" i="1" s="1"/>
  <c r="H87" i="1"/>
  <c r="J87" i="1" s="1"/>
  <c r="H13" i="1"/>
  <c r="J13" i="1" s="1"/>
  <c r="H93" i="1"/>
  <c r="J93" i="1" s="1"/>
  <c r="H99" i="1"/>
  <c r="J99" i="1" s="1"/>
  <c r="G44" i="1"/>
  <c r="I44" i="1" s="1"/>
  <c r="G60" i="1"/>
  <c r="I60" i="1" s="1"/>
  <c r="H101" i="1"/>
  <c r="J101" i="1" s="1"/>
  <c r="H78" i="1"/>
  <c r="J78" i="1" s="1"/>
  <c r="G36" i="1"/>
  <c r="I36" i="1" s="1"/>
  <c r="H19" i="1"/>
  <c r="J19" i="1" s="1"/>
  <c r="H51" i="1"/>
  <c r="J51" i="1" s="1"/>
  <c r="H67" i="1"/>
  <c r="J67" i="1" s="1"/>
  <c r="H55" i="1"/>
  <c r="J55" i="1" s="1"/>
  <c r="H53" i="1"/>
  <c r="J53" i="1" s="1"/>
  <c r="H63" i="1"/>
  <c r="J63" i="1" s="1"/>
  <c r="H47" i="1"/>
  <c r="J47" i="1" s="1"/>
  <c r="H111" i="1"/>
  <c r="J111" i="1" s="1"/>
  <c r="G65" i="1"/>
  <c r="I65" i="1" s="1"/>
  <c r="G108" i="1"/>
  <c r="I108" i="1" s="1"/>
  <c r="H54" i="1"/>
  <c r="J54" i="1" s="1"/>
  <c r="H15" i="1"/>
  <c r="J15" i="1" s="1"/>
  <c r="G49" i="1"/>
  <c r="I49" i="1" s="1"/>
  <c r="G17" i="1"/>
  <c r="I17" i="1" s="1"/>
  <c r="H18" i="1"/>
  <c r="J18" i="1" s="1"/>
  <c r="H56" i="1"/>
  <c r="J56" i="1" s="1"/>
  <c r="H28" i="1"/>
  <c r="J28" i="1" s="1"/>
  <c r="H52" i="1"/>
  <c r="J52" i="1" s="1"/>
  <c r="H109" i="1"/>
  <c r="J109" i="1" s="1"/>
  <c r="H34" i="1"/>
  <c r="J34" i="1" s="1"/>
  <c r="H25" i="1"/>
  <c r="J25" i="1" s="1"/>
  <c r="H73" i="1"/>
  <c r="J73" i="1" s="1"/>
  <c r="H103" i="1"/>
  <c r="J103" i="1" s="1"/>
  <c r="H61" i="1"/>
  <c r="J61" i="1" s="1"/>
  <c r="G92" i="1"/>
  <c r="I92" i="1" s="1"/>
  <c r="G63" i="1"/>
  <c r="I63" i="1" s="1"/>
  <c r="G64" i="1"/>
  <c r="I64" i="1" s="1"/>
  <c r="G33" i="1"/>
  <c r="I33" i="1" s="1"/>
  <c r="H49" i="1"/>
  <c r="J49" i="1" s="1"/>
  <c r="H97" i="1"/>
  <c r="J97" i="1" s="1"/>
  <c r="H27" i="1"/>
  <c r="J27" i="1" s="1"/>
  <c r="H43" i="1"/>
  <c r="J43" i="1" s="1"/>
  <c r="H59" i="1"/>
  <c r="J59" i="1" s="1"/>
  <c r="H92" i="1"/>
  <c r="J92" i="1" s="1"/>
  <c r="H71" i="1"/>
  <c r="J71" i="1" s="1"/>
  <c r="H85" i="1"/>
  <c r="J85" i="1" s="1"/>
  <c r="H23" i="1"/>
  <c r="J23" i="1" s="1"/>
  <c r="H50" i="1"/>
  <c r="J50" i="1" s="1"/>
  <c r="H66" i="1"/>
  <c r="J66" i="1" s="1"/>
  <c r="H35" i="1"/>
  <c r="J35" i="1" s="1"/>
  <c r="H83" i="1"/>
  <c r="J83" i="1" s="1"/>
  <c r="H22" i="1"/>
  <c r="J22" i="1" s="1"/>
  <c r="H70" i="1"/>
  <c r="J70" i="1" s="1"/>
  <c r="H26" i="1"/>
  <c r="J26" i="1" s="1"/>
  <c r="H45" i="1"/>
  <c r="J45" i="1" s="1"/>
  <c r="G76" i="1"/>
  <c r="I76" i="1" s="1"/>
  <c r="H64" i="1"/>
  <c r="J64" i="1" s="1"/>
  <c r="G81" i="1"/>
  <c r="I81" i="1" s="1"/>
  <c r="G91" i="1"/>
  <c r="I91" i="1" s="1"/>
  <c r="H36" i="1"/>
  <c r="J36" i="1" s="1"/>
  <c r="H89" i="1"/>
  <c r="J89" i="1" s="1"/>
  <c r="H65" i="1"/>
  <c r="J65" i="1" s="1"/>
  <c r="G57" i="1"/>
  <c r="I57" i="1" s="1"/>
  <c r="G19" i="1"/>
  <c r="I19" i="1" s="1"/>
  <c r="G37" i="1"/>
  <c r="I37" i="1" s="1"/>
  <c r="G101" i="1"/>
  <c r="I101" i="1" s="1"/>
  <c r="G109" i="1"/>
  <c r="I109" i="1" s="1"/>
  <c r="G51" i="1"/>
  <c r="I51" i="1" s="1"/>
  <c r="G84" i="1"/>
  <c r="I84" i="1" s="1"/>
  <c r="G75" i="1"/>
  <c r="I75" i="1" s="1"/>
  <c r="G53" i="1"/>
  <c r="I53" i="1" s="1"/>
  <c r="G62" i="1"/>
  <c r="I62" i="1" s="1"/>
  <c r="G15" i="1"/>
  <c r="I15" i="1" s="1"/>
  <c r="G79" i="1"/>
  <c r="I79" i="1" s="1"/>
  <c r="G48" i="1"/>
  <c r="I48" i="1" s="1"/>
  <c r="G26" i="1"/>
  <c r="I26" i="1" s="1"/>
  <c r="G89" i="1"/>
  <c r="I89" i="1" s="1"/>
  <c r="G43" i="1"/>
  <c r="I43" i="1" s="1"/>
  <c r="G78" i="1"/>
  <c r="I78" i="1" s="1"/>
  <c r="G107" i="1"/>
  <c r="I107" i="1" s="1"/>
  <c r="G55" i="1"/>
  <c r="I55" i="1" s="1"/>
  <c r="G88" i="1"/>
  <c r="I88" i="1" s="1"/>
  <c r="G71" i="1"/>
  <c r="I71" i="1" s="1"/>
  <c r="G40" i="1"/>
  <c r="I40" i="1" s="1"/>
  <c r="G87" i="1"/>
  <c r="I87" i="1" s="1"/>
  <c r="G69" i="1"/>
  <c r="I69" i="1" s="1"/>
  <c r="G31" i="1"/>
  <c r="I31" i="1" s="1"/>
  <c r="G95" i="1"/>
  <c r="I95" i="1" s="1"/>
  <c r="G99" i="1"/>
  <c r="I99" i="1" s="1"/>
  <c r="G45" i="1"/>
  <c r="I45" i="1" s="1"/>
  <c r="G23" i="1"/>
  <c r="I23" i="1" s="1"/>
  <c r="G39" i="1"/>
  <c r="I39" i="1" s="1"/>
  <c r="G103" i="1"/>
  <c r="I103" i="1" s="1"/>
  <c r="G72" i="1"/>
  <c r="I72" i="1" s="1"/>
  <c r="G66" i="1"/>
  <c r="I66" i="1" s="1"/>
  <c r="G73" i="1"/>
  <c r="I73" i="1" s="1"/>
  <c r="G21" i="1"/>
  <c r="I21" i="1" s="1"/>
  <c r="G85" i="1"/>
  <c r="I85" i="1" s="1"/>
  <c r="G14" i="1"/>
  <c r="I14" i="1" s="1"/>
  <c r="G68" i="1"/>
  <c r="I68" i="1" s="1"/>
  <c r="G47" i="1"/>
  <c r="I47" i="1" s="1"/>
  <c r="G111" i="1"/>
  <c r="I111" i="1" s="1"/>
  <c r="G16" i="1"/>
  <c r="I16" i="1" s="1"/>
  <c r="G80" i="1"/>
  <c r="I80" i="1" s="1"/>
  <c r="G90" i="1"/>
  <c r="I90" i="1" s="1"/>
  <c r="G27" i="1"/>
  <c r="I27" i="1" s="1"/>
  <c r="G56" i="1"/>
  <c r="I56" i="1" s="1"/>
  <c r="H16" i="1"/>
  <c r="J16" i="1" s="1"/>
  <c r="G35" i="1"/>
  <c r="I35" i="1" s="1"/>
  <c r="H39" i="1"/>
  <c r="J39" i="1" s="1"/>
  <c r="G100" i="1"/>
  <c r="I100" i="1" s="1"/>
  <c r="H79" i="1"/>
  <c r="J79" i="1" s="1"/>
  <c r="H95" i="1"/>
  <c r="J95" i="1" s="1"/>
  <c r="G67" i="1"/>
  <c r="I67" i="1" s="1"/>
  <c r="G42" i="1"/>
  <c r="I42" i="1" s="1"/>
  <c r="G59" i="1"/>
  <c r="I59" i="1" s="1"/>
  <c r="G29" i="1"/>
  <c r="I29" i="1" s="1"/>
  <c r="G93" i="1"/>
  <c r="I93" i="1" s="1"/>
  <c r="G11" i="1"/>
  <c r="I11" i="1" s="1"/>
  <c r="G96" i="1"/>
  <c r="I96" i="1" s="1"/>
  <c r="G24" i="1"/>
  <c r="I24" i="1" s="1"/>
  <c r="G61" i="1"/>
  <c r="I61" i="1" s="1"/>
  <c r="G34" i="1"/>
  <c r="I34" i="1" s="1"/>
  <c r="G74" i="1"/>
  <c r="I74" i="1" s="1"/>
  <c r="G106" i="1"/>
  <c r="I106" i="1" s="1"/>
  <c r="G13" i="1"/>
  <c r="I13" i="1" s="1"/>
  <c r="G77" i="1"/>
  <c r="I77" i="1" s="1"/>
  <c r="G94" i="1"/>
  <c r="I94" i="1" s="1"/>
  <c r="G105" i="1"/>
  <c r="I105" i="1" s="1"/>
  <c r="G98" i="1"/>
  <c r="I98" i="1" s="1"/>
  <c r="G18" i="1"/>
  <c r="I18" i="1" s="1"/>
  <c r="G102" i="1"/>
  <c r="I102" i="1" s="1"/>
  <c r="G58" i="1"/>
  <c r="I58" i="1" s="1"/>
  <c r="G50" i="1"/>
  <c r="I50" i="1" s="1"/>
  <c r="H31" i="1"/>
  <c r="J31" i="1" s="1"/>
  <c r="G32" i="1"/>
  <c r="I32" i="1" s="1"/>
  <c r="G82" i="1"/>
  <c r="I82" i="1" s="1"/>
  <c r="G110" i="1"/>
  <c r="I110" i="1" s="1"/>
  <c r="H40" i="1"/>
  <c r="J40" i="1" s="1"/>
  <c r="G54" i="1"/>
  <c r="I54" i="1" s="1"/>
  <c r="H72" i="1"/>
  <c r="J72" i="1" s="1"/>
  <c r="G30" i="1"/>
  <c r="I30" i="1" s="1"/>
  <c r="G70" i="1"/>
  <c r="I70" i="1" s="1"/>
  <c r="G46" i="1"/>
  <c r="I46" i="1" s="1"/>
  <c r="G22" i="1"/>
  <c r="I22" i="1" s="1"/>
  <c r="G86" i="1"/>
  <c r="I86" i="1" s="1"/>
  <c r="G38" i="1"/>
  <c r="I38" i="1" s="1"/>
</calcChain>
</file>

<file path=xl/sharedStrings.xml><?xml version="1.0" encoding="utf-8"?>
<sst xmlns="http://schemas.openxmlformats.org/spreadsheetml/2006/main" count="93" uniqueCount="45">
  <si>
    <t>Sensitivity</t>
  </si>
  <si>
    <t>Specificity</t>
  </si>
  <si>
    <t>Prior Probability</t>
  </si>
  <si>
    <t>Population</t>
  </si>
  <si>
    <t>The total number of people tested.</t>
  </si>
  <si>
    <t>Positive + C</t>
  </si>
  <si>
    <t>Negative + C</t>
  </si>
  <si>
    <t>Total Positives</t>
  </si>
  <si>
    <t>Total Negatives</t>
  </si>
  <si>
    <t>% Correct Negatives</t>
  </si>
  <si>
    <t>% Correct Positives</t>
  </si>
  <si>
    <t>Unknown</t>
  </si>
  <si>
    <t xml:space="preserve">Prior </t>
  </si>
  <si>
    <t>Bayes' Rule Calculator</t>
  </si>
  <si>
    <t>PPV</t>
  </si>
  <si>
    <t>NPV</t>
  </si>
  <si>
    <t>Event A</t>
  </si>
  <si>
    <t>Event B</t>
  </si>
  <si>
    <t>An uncertain event (eg. having Covid)</t>
  </si>
  <si>
    <t>An  event that included information about A (eg. a Covid test)</t>
  </si>
  <si>
    <t>Prior: P(A)</t>
  </si>
  <si>
    <t>Patients Tested:</t>
  </si>
  <si>
    <t>Data Table</t>
  </si>
  <si>
    <t>Positive</t>
  </si>
  <si>
    <t>Negative</t>
  </si>
  <si>
    <t>Covid</t>
  </si>
  <si>
    <t>Not Covid</t>
  </si>
  <si>
    <t>Total</t>
  </si>
  <si>
    <t>Posteriors: P(Column|Row)</t>
  </si>
  <si>
    <t>P(Test Result)</t>
  </si>
  <si>
    <t>Patient has Covid</t>
  </si>
  <si>
    <t>Outcome of a Covid Test</t>
  </si>
  <si>
    <t>Sensitivity = True Positive Rate</t>
  </si>
  <si>
    <t>Specificity  = True Negative Rate</t>
  </si>
  <si>
    <t>False Negative Rate</t>
  </si>
  <si>
    <t>Posterior  Formulas</t>
  </si>
  <si>
    <t>False Positive Rate</t>
  </si>
  <si>
    <t>P(B|A), the probability of a positive test result, given that Covid is present in the patient</t>
  </si>
  <si>
    <t>P(not B | not A), the probability of a negative test result, given that the patient does not have Covid</t>
  </si>
  <si>
    <t>Positive + not C</t>
  </si>
  <si>
    <t>Negative + not C</t>
  </si>
  <si>
    <t>Out of all Covid cases, how many will test positive?</t>
  </si>
  <si>
    <t>Out of all Non-Covid cases, how many will test negative?</t>
  </si>
  <si>
    <t xml:space="preserve"># People with Covid (C) </t>
  </si>
  <si>
    <t>What fraction of people tested do we expect to have Covid?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</si>
</sst>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8" x14ac:knownFonts="1">
    <font>
      <sz val="11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A42046"/>
      <name val="Calibri"/>
      <family val="2"/>
      <scheme val="minor"/>
    </font>
    <font>
      <sz val="12"/>
      <color rgb="FF00206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7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4" borderId="0" xfId="0" applyFill="1"/>
    <xf numFmtId="0" fontId="4" fillId="0" borderId="0" xfId="0" applyFont="1"/>
    <xf numFmtId="0" fontId="0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3" fillId="7" borderId="1" xfId="0" applyFont="1" applyFill="1" applyBorder="1"/>
    <xf numFmtId="0" fontId="3" fillId="0" borderId="1" xfId="0" applyFont="1" applyBorder="1"/>
    <xf numFmtId="0" fontId="3" fillId="0" borderId="1" xfId="0" applyFont="1" applyFill="1" applyBorder="1"/>
    <xf numFmtId="164" fontId="3" fillId="0" borderId="1" xfId="0" applyNumberFormat="1" applyFont="1" applyBorder="1"/>
    <xf numFmtId="0" fontId="0" fillId="8" borderId="0" xfId="0" applyFill="1"/>
    <xf numFmtId="164" fontId="0" fillId="3" borderId="0" xfId="0" applyNumberFormat="1" applyFill="1"/>
    <xf numFmtId="164" fontId="0" fillId="5" borderId="0" xfId="0" applyNumberFormat="1" applyFill="1"/>
    <xf numFmtId="0" fontId="0" fillId="9" borderId="0" xfId="0" applyFill="1"/>
    <xf numFmtId="0" fontId="5" fillId="0" borderId="0" xfId="0" applyFont="1"/>
    <xf numFmtId="0" fontId="3" fillId="0" borderId="2" xfId="0" quotePrefix="1" applyFont="1" applyFill="1" applyBorder="1" applyAlignment="1"/>
    <xf numFmtId="0" fontId="3" fillId="0" borderId="0" xfId="0" quotePrefix="1" applyFont="1" applyFill="1" applyBorder="1" applyAlignment="1"/>
    <xf numFmtId="165" fontId="3" fillId="0" borderId="1" xfId="0" applyNumberFormat="1" applyFont="1" applyBorder="1"/>
    <xf numFmtId="0" fontId="3" fillId="6" borderId="1" xfId="0" applyFont="1" applyFill="1" applyBorder="1"/>
    <xf numFmtId="0" fontId="6" fillId="10" borderId="1" xfId="0" applyFont="1" applyFill="1" applyBorder="1"/>
    <xf numFmtId="0" fontId="7" fillId="10" borderId="1" xfId="0" applyFont="1" applyFill="1" applyBorder="1"/>
    <xf numFmtId="0" fontId="6" fillId="11" borderId="1" xfId="0" applyFont="1" applyFill="1" applyBorder="1"/>
    <xf numFmtId="0" fontId="7" fillId="11" borderId="1" xfId="0" applyFont="1" applyFill="1" applyBorder="1"/>
    <xf numFmtId="0" fontId="0" fillId="2" borderId="1" xfId="0" applyFont="1" applyFill="1" applyBorder="1"/>
    <xf numFmtId="0" fontId="0" fillId="2" borderId="1" xfId="0" applyFill="1" applyBorder="1"/>
    <xf numFmtId="0" fontId="5" fillId="0" borderId="0" xfId="0" applyFont="1" applyFill="1"/>
    <xf numFmtId="0" fontId="3" fillId="10" borderId="1" xfId="0" applyFont="1" applyFill="1" applyBorder="1"/>
    <xf numFmtId="0" fontId="6" fillId="0" borderId="1" xfId="0" applyFont="1" applyBorder="1"/>
    <xf numFmtId="0" fontId="7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42046"/>
      <color rgb="FFFF9999"/>
      <color rgb="FF008000"/>
      <color rgb="FF66FF99"/>
      <color rgb="FF00FF00"/>
      <color rgb="FFFF7C80"/>
      <color rgb="FFFF3788"/>
      <color rgb="FFFF0066"/>
      <color rgb="FFFFFF7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896361130824308E-2"/>
          <c:y val="5.0925925925925923E-2"/>
          <c:w val="0.71293185991236074"/>
          <c:h val="0.8416746864975212"/>
        </c:manualLayout>
      </c:layout>
      <c:barChart>
        <c:barDir val="col"/>
        <c:grouping val="stacked"/>
        <c:varyColors val="0"/>
        <c:ser>
          <c:idx val="0"/>
          <c:order val="0"/>
          <c:tx>
            <c:v>Covid-19</c:v>
          </c:tx>
          <c:spPr>
            <a:solidFill>
              <a:srgbClr val="FF3788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534308764873055"/>
                  <c:y val="-3.4234851078399063E-3"/>
                </c:manualLayout>
              </c:layout>
              <c:tx>
                <c:rich>
                  <a:bodyPr/>
                  <a:lstStyle/>
                  <a:p>
                    <a:fld id="{89939D8C-FA75-4486-BA29-9D8519B50FDF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: </a:t>
                    </a:r>
                    <a:fld id="{C5D1CCB3-B3D0-4624-91E0-D60B41B6122D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ECB-4071-87BC-097E5671CDF4}"/>
                </c:ext>
              </c:extLst>
            </c:dLbl>
            <c:dLbl>
              <c:idx val="1"/>
              <c:layout>
                <c:manualLayout>
                  <c:x val="0.14916890769599134"/>
                  <c:y val="-2.054091064703881E-2"/>
                </c:manualLayout>
              </c:layout>
              <c:tx>
                <c:rich>
                  <a:bodyPr/>
                  <a:lstStyle/>
                  <a:p>
                    <a:fld id="{64CC3BA0-893D-4895-A1E3-5A874825498E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: </a:t>
                    </a:r>
                    <a:fld id="{3B98BBCA-CE03-4276-9B2D-FC129A150CF2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0ECB-4071-87BC-097E5671CD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3788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"/>
              <c:pt idx="0">
                <c:v>Tested Positive for Covid-19</c:v>
              </c:pt>
              <c:pt idx="1">
                <c:v>Tested Negative for Covid-19</c:v>
              </c:pt>
            </c:strLit>
          </c:cat>
          <c:val>
            <c:numRef>
              <c:f>'Dynamic Data Table'!$L$4:$L$5</c:f>
              <c:numCache>
                <c:formatCode>General</c:formatCode>
                <c:ptCount val="2"/>
                <c:pt idx="0">
                  <c:v>280</c:v>
                </c:pt>
                <c:pt idx="1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71-4A74-ADBB-49FE3E037322}"/>
            </c:ext>
          </c:extLst>
        </c:ser>
        <c:ser>
          <c:idx val="1"/>
          <c:order val="1"/>
          <c:tx>
            <c:v>Not Covid-19</c:v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5769284527861946"/>
                  <c:y val="-3.0211043030781714E-2"/>
                </c:manualLayout>
              </c:layout>
              <c:tx>
                <c:rich>
                  <a:bodyPr/>
                  <a:lstStyle/>
                  <a:p>
                    <a:fld id="{A2B04920-1B4A-4D45-9BF4-62B8DF076BEE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: </a:t>
                    </a:r>
                    <a:fld id="{44C81E1D-998A-453D-8417-41FB2A5B5C2B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ECB-4071-87BC-097E5671CDF4}"/>
                </c:ext>
              </c:extLst>
            </c:dLbl>
            <c:dLbl>
              <c:idx val="1"/>
              <c:layout>
                <c:manualLayout>
                  <c:x val="0.16195481406993353"/>
                  <c:y val="0.17329654659309318"/>
                </c:manualLayout>
              </c:layout>
              <c:tx>
                <c:rich>
                  <a:bodyPr/>
                  <a:lstStyle/>
                  <a:p>
                    <a:fld id="{2DA8024B-AA08-43D3-A881-AD7E248081EF}" type="SERIESNAME">
                      <a:rPr lang="en-US"/>
                      <a:pPr/>
                      <a:t>[SERIES NAME]</a:t>
                    </a:fld>
                    <a:r>
                      <a:rPr lang="en-US" baseline="0"/>
                      <a:t>: </a:t>
                    </a:r>
                    <a:fld id="{D6660DE7-2B1F-4A5D-9521-34BC13D3B1E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ECB-4071-87BC-097E5671CD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"/>
              <c:pt idx="0">
                <c:v>Tested Positive for Covid-19</c:v>
              </c:pt>
              <c:pt idx="1">
                <c:v>Tested Negative for Covid-19</c:v>
              </c:pt>
            </c:strLit>
          </c:cat>
          <c:val>
            <c:numRef>
              <c:f>'Dynamic Data Table'!$M$4:$M$5</c:f>
              <c:numCache>
                <c:formatCode>General</c:formatCode>
                <c:ptCount val="2"/>
                <c:pt idx="0">
                  <c:v>192</c:v>
                </c:pt>
                <c:pt idx="1">
                  <c:v>9408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71-4A74-ADBB-49FE3E037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48290960"/>
        <c:axId val="748291616"/>
      </c:barChart>
      <c:catAx>
        <c:axId val="74829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8291616"/>
        <c:crosses val="autoZero"/>
        <c:auto val="1"/>
        <c:lblAlgn val="ctr"/>
        <c:lblOffset val="100"/>
        <c:noMultiLvlLbl val="0"/>
      </c:catAx>
      <c:valAx>
        <c:axId val="748291616"/>
        <c:scaling>
          <c:orientation val="minMax"/>
          <c:max val="1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829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421257965071967"/>
          <c:y val="0.43113371245261006"/>
          <c:w val="0.13591605077498306"/>
          <c:h val="0.122951680220300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Posterior</a:t>
            </a:r>
            <a:r>
              <a:rPr lang="en-US" baseline="0"/>
              <a:t> Probabilities for Varying Prior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'Uncertain Prior'!$I$10</c:f>
              <c:strCache>
                <c:ptCount val="1"/>
                <c:pt idx="0">
                  <c:v>PPV</c:v>
                </c:pt>
              </c:strCache>
            </c:strRef>
          </c:tx>
          <c:spPr>
            <a:ln w="28575" cap="rnd">
              <a:solidFill>
                <a:srgbClr val="FF5050"/>
              </a:solidFill>
              <a:round/>
            </a:ln>
            <a:effectLst/>
          </c:spPr>
          <c:marker>
            <c:symbol val="none"/>
          </c:marker>
          <c:cat>
            <c:numRef>
              <c:f>'Uncertain Prior'!$A$11:$A$111</c:f>
              <c:numCache>
                <c:formatCode>General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cat>
          <c:val>
            <c:numRef>
              <c:f>'Uncertain Prior'!$I$11:$I$111</c:f>
              <c:numCache>
                <c:formatCode>0.000</c:formatCode>
                <c:ptCount val="101"/>
                <c:pt idx="0">
                  <c:v>0</c:v>
                </c:pt>
                <c:pt idx="1">
                  <c:v>0.26119402985074608</c:v>
                </c:pt>
                <c:pt idx="2">
                  <c:v>0.41666666666666646</c:v>
                </c:pt>
                <c:pt idx="3">
                  <c:v>0.5198019801980196</c:v>
                </c:pt>
                <c:pt idx="4">
                  <c:v>0.5932203389830506</c:v>
                </c:pt>
                <c:pt idx="5">
                  <c:v>0.64814814814814792</c:v>
                </c:pt>
                <c:pt idx="6">
                  <c:v>0.69078947368421029</c:v>
                </c:pt>
                <c:pt idx="7">
                  <c:v>0.72485207100591698</c:v>
                </c:pt>
                <c:pt idx="8">
                  <c:v>0.75268817204301053</c:v>
                </c:pt>
                <c:pt idx="9">
                  <c:v>0.77586206896551702</c:v>
                </c:pt>
                <c:pt idx="10">
                  <c:v>0.7954545454545453</c:v>
                </c:pt>
                <c:pt idx="11">
                  <c:v>0.81223628691983107</c:v>
                </c:pt>
                <c:pt idx="12">
                  <c:v>0.82677165354330695</c:v>
                </c:pt>
                <c:pt idx="13">
                  <c:v>0.83948339483394818</c:v>
                </c:pt>
                <c:pt idx="14">
                  <c:v>0.85069444444444442</c:v>
                </c:pt>
                <c:pt idx="15">
                  <c:v>0.86065573770491788</c:v>
                </c:pt>
                <c:pt idx="16">
                  <c:v>0.86956521739130421</c:v>
                </c:pt>
                <c:pt idx="17">
                  <c:v>0.87758112094395269</c:v>
                </c:pt>
                <c:pt idx="18">
                  <c:v>0.88483146067415719</c:v>
                </c:pt>
                <c:pt idx="19">
                  <c:v>0.89142091152814995</c:v>
                </c:pt>
                <c:pt idx="20">
                  <c:v>0.89743589743589736</c:v>
                </c:pt>
                <c:pt idx="21">
                  <c:v>0.90294840294840284</c:v>
                </c:pt>
                <c:pt idx="22">
                  <c:v>0.90801886792452813</c:v>
                </c:pt>
                <c:pt idx="23">
                  <c:v>0.91269841269841256</c:v>
                </c:pt>
                <c:pt idx="24">
                  <c:v>0.91703056768558944</c:v>
                </c:pt>
                <c:pt idx="25">
                  <c:v>0.92105263157894723</c:v>
                </c:pt>
                <c:pt idx="26">
                  <c:v>0.92479674796747957</c:v>
                </c:pt>
                <c:pt idx="27">
                  <c:v>0.92829076620825135</c:v>
                </c:pt>
                <c:pt idx="28">
                  <c:v>0.93155893536121659</c:v>
                </c:pt>
                <c:pt idx="29">
                  <c:v>0.93462246777163893</c:v>
                </c:pt>
                <c:pt idx="30">
                  <c:v>0.9375</c:v>
                </c:pt>
                <c:pt idx="31">
                  <c:v>0.9402079722703639</c:v>
                </c:pt>
                <c:pt idx="32">
                  <c:v>0.9427609427609428</c:v>
                </c:pt>
                <c:pt idx="33">
                  <c:v>0.94517184942716859</c:v>
                </c:pt>
                <c:pt idx="34">
                  <c:v>0.94745222929936301</c:v>
                </c:pt>
                <c:pt idx="35">
                  <c:v>0.94961240310077522</c:v>
                </c:pt>
                <c:pt idx="36">
                  <c:v>0.95166163141993954</c:v>
                </c:pt>
                <c:pt idx="37">
                  <c:v>0.95360824742268047</c:v>
                </c:pt>
                <c:pt idx="38">
                  <c:v>0.95545977011494254</c:v>
                </c:pt>
                <c:pt idx="39">
                  <c:v>0.95722300140252459</c:v>
                </c:pt>
                <c:pt idx="40">
                  <c:v>0.95890410958904104</c:v>
                </c:pt>
                <c:pt idx="41">
                  <c:v>0.96050870147255685</c:v>
                </c:pt>
                <c:pt idx="42">
                  <c:v>0.9620418848167539</c:v>
                </c:pt>
                <c:pt idx="43">
                  <c:v>0.96350832266325226</c:v>
                </c:pt>
                <c:pt idx="44">
                  <c:v>0.96491228070175439</c:v>
                </c:pt>
                <c:pt idx="45">
                  <c:v>0.96625766871165641</c:v>
                </c:pt>
                <c:pt idx="46">
                  <c:v>0.96754807692307687</c:v>
                </c:pt>
                <c:pt idx="47">
                  <c:v>0.96878680800942285</c:v>
                </c:pt>
                <c:pt idx="48">
                  <c:v>0.96997690531177827</c:v>
                </c:pt>
                <c:pt idx="49">
                  <c:v>0.97112117780294449</c:v>
                </c:pt>
                <c:pt idx="50">
                  <c:v>0.97222222222222221</c:v>
                </c:pt>
                <c:pt idx="51">
                  <c:v>0.97328244274809161</c:v>
                </c:pt>
                <c:pt idx="52">
                  <c:v>0.97430406852248397</c:v>
                </c:pt>
                <c:pt idx="53">
                  <c:v>0.97528916929547849</c:v>
                </c:pt>
                <c:pt idx="54">
                  <c:v>0.97623966942148765</c:v>
                </c:pt>
                <c:pt idx="55">
                  <c:v>0.97715736040609136</c:v>
                </c:pt>
                <c:pt idx="56">
                  <c:v>0.97804391217564868</c:v>
                </c:pt>
                <c:pt idx="57">
                  <c:v>0.97890088321884194</c:v>
                </c:pt>
                <c:pt idx="58">
                  <c:v>0.9797297297297296</c:v>
                </c:pt>
                <c:pt idx="59">
                  <c:v>0.98053181386514721</c:v>
                </c:pt>
                <c:pt idx="60">
                  <c:v>0.98130841121495327</c:v>
                </c:pt>
                <c:pt idx="61">
                  <c:v>0.98206071757129709</c:v>
                </c:pt>
                <c:pt idx="62">
                  <c:v>0.98278985507246375</c:v>
                </c:pt>
                <c:pt idx="63">
                  <c:v>0.98349687778768957</c:v>
                </c:pt>
                <c:pt idx="64">
                  <c:v>0.98418277680140598</c:v>
                </c:pt>
                <c:pt idx="65">
                  <c:v>0.98484848484848486</c:v>
                </c:pt>
                <c:pt idx="66">
                  <c:v>0.98549488054607504</c:v>
                </c:pt>
                <c:pt idx="67">
                  <c:v>0.9861227922624054</c:v>
                </c:pt>
                <c:pt idx="68">
                  <c:v>0.98673300165837474</c:v>
                </c:pt>
                <c:pt idx="69">
                  <c:v>0.98732624693376947</c:v>
                </c:pt>
                <c:pt idx="70">
                  <c:v>0.98790322580645162</c:v>
                </c:pt>
                <c:pt idx="71">
                  <c:v>0.98846459824980115</c:v>
                </c:pt>
                <c:pt idx="72">
                  <c:v>0.98901098901098905</c:v>
                </c:pt>
                <c:pt idx="73">
                  <c:v>0.98954298993028655</c:v>
                </c:pt>
                <c:pt idx="74">
                  <c:v>0.99006116207951067</c:v>
                </c:pt>
                <c:pt idx="75">
                  <c:v>0.99056603773584906</c:v>
                </c:pt>
                <c:pt idx="76">
                  <c:v>0.99105812220566314</c:v>
                </c:pt>
                <c:pt idx="77">
                  <c:v>0.99153789551140548</c:v>
                </c:pt>
                <c:pt idx="78">
                  <c:v>0.99200581395348841</c:v>
                </c:pt>
                <c:pt idx="79">
                  <c:v>0.99246231155778897</c:v>
                </c:pt>
                <c:pt idx="80">
                  <c:v>0.99290780141843971</c:v>
                </c:pt>
                <c:pt idx="81">
                  <c:v>0.99334267694463907</c:v>
                </c:pt>
                <c:pt idx="82">
                  <c:v>0.99376731301939059</c:v>
                </c:pt>
                <c:pt idx="83">
                  <c:v>0.99418206707734424</c:v>
                </c:pt>
                <c:pt idx="84">
                  <c:v>0.99458728010825437</c:v>
                </c:pt>
                <c:pt idx="85">
                  <c:v>0.99498327759197325</c:v>
                </c:pt>
                <c:pt idx="86">
                  <c:v>0.99537037037037035</c:v>
                </c:pt>
                <c:pt idx="87">
                  <c:v>0.99574885546108571</c:v>
                </c:pt>
                <c:pt idx="88">
                  <c:v>0.99611901681759374</c:v>
                </c:pt>
                <c:pt idx="89">
                  <c:v>0.99648112603966732</c:v>
                </c:pt>
                <c:pt idx="90">
                  <c:v>0.99683544303797467</c:v>
                </c:pt>
                <c:pt idx="91">
                  <c:v>0.99718221665623041</c:v>
                </c:pt>
                <c:pt idx="92">
                  <c:v>0.99752168525402729</c:v>
                </c:pt>
                <c:pt idx="93">
                  <c:v>0.99785407725321884</c:v>
                </c:pt>
                <c:pt idx="94">
                  <c:v>0.99817961165048541</c:v>
                </c:pt>
                <c:pt idx="95">
                  <c:v>0.99849849849849848</c:v>
                </c:pt>
                <c:pt idx="96">
                  <c:v>0.99881093935790721</c:v>
                </c:pt>
                <c:pt idx="97">
                  <c:v>0.99911712772218952</c:v>
                </c:pt>
                <c:pt idx="98">
                  <c:v>0.99941724941724941</c:v>
                </c:pt>
                <c:pt idx="99">
                  <c:v>0.99971148297749568</c:v>
                </c:pt>
                <c:pt idx="10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9-4B44-AB6A-6B1056BFC180}"/>
            </c:ext>
          </c:extLst>
        </c:ser>
        <c:ser>
          <c:idx val="1"/>
          <c:order val="1"/>
          <c:tx>
            <c:strRef>
              <c:f>'Uncertain Prior'!$J$10</c:f>
              <c:strCache>
                <c:ptCount val="1"/>
                <c:pt idx="0">
                  <c:v>NPV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'Uncertain Prior'!$A$11:$A$111</c:f>
              <c:numCache>
                <c:formatCode>General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cat>
          <c:val>
            <c:numRef>
              <c:f>'Uncertain Prior'!$J$11:$J$111</c:f>
              <c:numCache>
                <c:formatCode>0.000</c:formatCode>
                <c:ptCount val="101"/>
                <c:pt idx="0">
                  <c:v>1</c:v>
                </c:pt>
                <c:pt idx="1">
                  <c:v>0.99691738594327994</c:v>
                </c:pt>
                <c:pt idx="2">
                  <c:v>0.99379139072847678</c:v>
                </c:pt>
                <c:pt idx="3">
                  <c:v>0.99062109212171734</c:v>
                </c:pt>
                <c:pt idx="4">
                  <c:v>0.9874055415617129</c:v>
                </c:pt>
                <c:pt idx="5">
                  <c:v>0.9841437632135307</c:v>
                </c:pt>
                <c:pt idx="6">
                  <c:v>0.98083475298126066</c:v>
                </c:pt>
                <c:pt idx="7">
                  <c:v>0.97747747747747749</c:v>
                </c:pt>
                <c:pt idx="8">
                  <c:v>0.97407087294727746</c:v>
                </c:pt>
                <c:pt idx="9">
                  <c:v>0.97061384414453633</c:v>
                </c:pt>
                <c:pt idx="10">
                  <c:v>0.96710526315789469</c:v>
                </c:pt>
                <c:pt idx="11">
                  <c:v>0.96354396818382682</c:v>
                </c:pt>
                <c:pt idx="12">
                  <c:v>0.95992876224398926</c:v>
                </c:pt>
                <c:pt idx="13">
                  <c:v>0.95625841184387617</c:v>
                </c:pt>
                <c:pt idx="14">
                  <c:v>0.95253164556962022</c:v>
                </c:pt>
                <c:pt idx="15">
                  <c:v>0.94874715261958997</c:v>
                </c:pt>
                <c:pt idx="16">
                  <c:v>0.94490358126721763</c:v>
                </c:pt>
                <c:pt idx="17">
                  <c:v>0.94099953725127261</c:v>
                </c:pt>
                <c:pt idx="18">
                  <c:v>0.93703358208955223</c:v>
                </c:pt>
                <c:pt idx="19">
                  <c:v>0.93300423131170662</c:v>
                </c:pt>
                <c:pt idx="20">
                  <c:v>0.92890995260663511</c:v>
                </c:pt>
                <c:pt idx="21">
                  <c:v>0.92474916387959871</c:v>
                </c:pt>
                <c:pt idx="22">
                  <c:v>0.92052023121387283</c:v>
                </c:pt>
                <c:pt idx="23">
                  <c:v>0.91622146673142302</c:v>
                </c:pt>
                <c:pt idx="24">
                  <c:v>0.91185112634671894</c:v>
                </c:pt>
                <c:pt idx="25">
                  <c:v>0.90740740740740744</c:v>
                </c:pt>
                <c:pt idx="26">
                  <c:v>0.90288844621513942</c:v>
                </c:pt>
                <c:pt idx="27">
                  <c:v>0.89829231541938726</c:v>
                </c:pt>
                <c:pt idx="28">
                  <c:v>0.8936170212765957</c:v>
                </c:pt>
                <c:pt idx="29">
                  <c:v>0.88886050076647927</c:v>
                </c:pt>
                <c:pt idx="30">
                  <c:v>0.884020618556701</c:v>
                </c:pt>
                <c:pt idx="31">
                  <c:v>0.87909516380655228</c:v>
                </c:pt>
                <c:pt idx="32">
                  <c:v>0.87408184679958023</c:v>
                </c:pt>
                <c:pt idx="33">
                  <c:v>0.86897829539438853</c:v>
                </c:pt>
                <c:pt idx="34">
                  <c:v>0.86378205128205132</c:v>
                </c:pt>
                <c:pt idx="35">
                  <c:v>0.85849056603773588</c:v>
                </c:pt>
                <c:pt idx="36">
                  <c:v>0.85310119695320996</c:v>
                </c:pt>
                <c:pt idx="37">
                  <c:v>0.84761120263591438</c:v>
                </c:pt>
                <c:pt idx="38">
                  <c:v>0.8420177383592018</c:v>
                </c:pt>
                <c:pt idx="39">
                  <c:v>0.83631785114717405</c:v>
                </c:pt>
                <c:pt idx="40">
                  <c:v>0.83050847457627119</c:v>
                </c:pt>
                <c:pt idx="41">
                  <c:v>0.8245864232743868</c:v>
                </c:pt>
                <c:pt idx="42">
                  <c:v>0.81854838709677424</c:v>
                </c:pt>
                <c:pt idx="43">
                  <c:v>0.81239092495637</c:v>
                </c:pt>
                <c:pt idx="44">
                  <c:v>0.80611045828437133</c:v>
                </c:pt>
                <c:pt idx="45">
                  <c:v>0.79970326409495551</c:v>
                </c:pt>
                <c:pt idx="46">
                  <c:v>0.79316546762589923</c:v>
                </c:pt>
                <c:pt idx="47">
                  <c:v>0.78649303452453057</c:v>
                </c:pt>
                <c:pt idx="48">
                  <c:v>0.7796817625458996</c:v>
                </c:pt>
                <c:pt idx="49">
                  <c:v>0.77272727272727271</c:v>
                </c:pt>
                <c:pt idx="50">
                  <c:v>0.765625</c:v>
                </c:pt>
                <c:pt idx="51">
                  <c:v>0.75837018319646243</c:v>
                </c:pt>
                <c:pt idx="52">
                  <c:v>0.75095785440613028</c:v>
                </c:pt>
                <c:pt idx="53">
                  <c:v>0.74338282763072949</c:v>
                </c:pt>
                <c:pt idx="54">
                  <c:v>0.73563968668407309</c:v>
                </c:pt>
                <c:pt idx="55">
                  <c:v>0.7277227722772277</c:v>
                </c:pt>
                <c:pt idx="56">
                  <c:v>0.71962616822429892</c:v>
                </c:pt>
                <c:pt idx="57">
                  <c:v>0.71134368669817694</c:v>
                </c:pt>
                <c:pt idx="58">
                  <c:v>0.70286885245901642</c:v>
                </c:pt>
                <c:pt idx="59">
                  <c:v>0.69419488597097445</c:v>
                </c:pt>
                <c:pt idx="60">
                  <c:v>0.68531468531468531</c:v>
                </c:pt>
                <c:pt idx="61">
                  <c:v>0.67622080679405516</c:v>
                </c:pt>
                <c:pt idx="62">
                  <c:v>0.66690544412607455</c:v>
                </c:pt>
                <c:pt idx="63">
                  <c:v>0.65736040609137059</c:v>
                </c:pt>
                <c:pt idx="64">
                  <c:v>0.64757709251101325</c:v>
                </c:pt>
                <c:pt idx="65">
                  <c:v>0.63754646840148699</c:v>
                </c:pt>
                <c:pt idx="66">
                  <c:v>0.62725903614457834</c:v>
                </c:pt>
                <c:pt idx="67">
                  <c:v>0.6167048054919908</c:v>
                </c:pt>
                <c:pt idx="68">
                  <c:v>0.60587326120556395</c:v>
                </c:pt>
                <c:pt idx="69">
                  <c:v>0.59475332811276438</c:v>
                </c:pt>
                <c:pt idx="70">
                  <c:v>0.58333333333333337</c:v>
                </c:pt>
                <c:pt idx="71">
                  <c:v>0.57160096540627514</c:v>
                </c:pt>
                <c:pt idx="72">
                  <c:v>0.55954323001631323</c:v>
                </c:pt>
                <c:pt idx="73">
                  <c:v>0.54714640198511166</c:v>
                </c:pt>
                <c:pt idx="74">
                  <c:v>0.53439597315436238</c:v>
                </c:pt>
                <c:pt idx="75">
                  <c:v>0.52127659574468088</c:v>
                </c:pt>
                <c:pt idx="76">
                  <c:v>0.50777202072538863</c:v>
                </c:pt>
                <c:pt idx="77">
                  <c:v>0.49386503067484661</c:v>
                </c:pt>
                <c:pt idx="78">
                  <c:v>0.47953736654804269</c:v>
                </c:pt>
                <c:pt idx="79">
                  <c:v>0.46476964769647694</c:v>
                </c:pt>
                <c:pt idx="80">
                  <c:v>0.44954128440366975</c:v>
                </c:pt>
                <c:pt idx="81">
                  <c:v>0.43383038210624397</c:v>
                </c:pt>
                <c:pt idx="82">
                  <c:v>0.41761363636363635</c:v>
                </c:pt>
                <c:pt idx="83">
                  <c:v>0.40086621751684309</c:v>
                </c:pt>
                <c:pt idx="84">
                  <c:v>0.38356164383561642</c:v>
                </c:pt>
                <c:pt idx="85">
                  <c:v>0.36567164179104472</c:v>
                </c:pt>
                <c:pt idx="86">
                  <c:v>0.34716599190283398</c:v>
                </c:pt>
                <c:pt idx="87">
                  <c:v>0.32801235839340881</c:v>
                </c:pt>
                <c:pt idx="88">
                  <c:v>0.3081761006289308</c:v>
                </c:pt>
                <c:pt idx="89">
                  <c:v>0.28762006403415152</c:v>
                </c:pt>
                <c:pt idx="90">
                  <c:v>0.26630434782608692</c:v>
                </c:pt>
                <c:pt idx="91">
                  <c:v>0.24418604651162787</c:v>
                </c:pt>
                <c:pt idx="92">
                  <c:v>0.22121896162528215</c:v>
                </c:pt>
                <c:pt idx="93">
                  <c:v>0.19735327963176061</c:v>
                </c:pt>
                <c:pt idx="94">
                  <c:v>0.1725352112676056</c:v>
                </c:pt>
                <c:pt idx="95">
                  <c:v>0.1467065868263473</c:v>
                </c:pt>
                <c:pt idx="96">
                  <c:v>0.11980440097799509</c:v>
                </c:pt>
                <c:pt idx="97">
                  <c:v>9.1760299625468153E-2</c:v>
                </c:pt>
                <c:pt idx="98">
                  <c:v>6.2499999999999993E-2</c:v>
                </c:pt>
                <c:pt idx="99">
                  <c:v>3.1942633637548887E-2</c:v>
                </c:pt>
                <c:pt idx="1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9-4B44-AB6A-6B1056BFC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56376"/>
        <c:axId val="537757688"/>
      </c:lineChart>
      <c:catAx>
        <c:axId val="537756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Prior</a:t>
                </a:r>
                <a:r>
                  <a:rPr lang="en-US" baseline="0"/>
                  <a:t> Probability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757688"/>
        <c:crosses val="autoZero"/>
        <c:auto val="1"/>
        <c:lblAlgn val="ctr"/>
        <c:lblOffset val="100"/>
        <c:tickLblSkip val="5"/>
        <c:noMultiLvlLbl val="0"/>
      </c:catAx>
      <c:valAx>
        <c:axId val="537757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Posterior</a:t>
                </a:r>
                <a:r>
                  <a:rPr lang="en-US" baseline="0"/>
                  <a:t> Probability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756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Posterior</a:t>
            </a:r>
            <a:r>
              <a:rPr lang="en-US" baseline="0"/>
              <a:t> Probabilities by Sensitivity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'Uncertain Sensitivity'!$I$10</c:f>
              <c:strCache>
                <c:ptCount val="1"/>
                <c:pt idx="0">
                  <c:v>% Correct Positives</c:v>
                </c:pt>
              </c:strCache>
            </c:strRef>
          </c:tx>
          <c:spPr>
            <a:ln w="28575" cap="rnd">
              <a:solidFill>
                <a:srgbClr val="FF5050"/>
              </a:solidFill>
              <a:round/>
            </a:ln>
            <a:effectLst/>
          </c:spPr>
          <c:marker>
            <c:symbol val="none"/>
          </c:marker>
          <c:cat>
            <c:numRef>
              <c:f>'Uncertain Sensitivity'!$A$11:$A$111</c:f>
              <c:numCache>
                <c:formatCode>General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cat>
          <c:val>
            <c:numRef>
              <c:f>'Uncertain Sensitivity'!$I$11:$I$111</c:f>
              <c:numCache>
                <c:formatCode>0.000</c:formatCode>
                <c:ptCount val="101"/>
                <c:pt idx="0">
                  <c:v>0</c:v>
                </c:pt>
                <c:pt idx="1">
                  <c:v>0.27272727272727254</c:v>
                </c:pt>
                <c:pt idx="2">
                  <c:v>0.42857142857142838</c:v>
                </c:pt>
                <c:pt idx="3">
                  <c:v>0.52941176470588214</c:v>
                </c:pt>
                <c:pt idx="4">
                  <c:v>0.59999999999999987</c:v>
                </c:pt>
                <c:pt idx="5">
                  <c:v>0.65217391304347805</c:v>
                </c:pt>
                <c:pt idx="6">
                  <c:v>0.69230769230769218</c:v>
                </c:pt>
                <c:pt idx="7">
                  <c:v>0.72413793103448254</c:v>
                </c:pt>
                <c:pt idx="8">
                  <c:v>0.74999999999999989</c:v>
                </c:pt>
                <c:pt idx="9">
                  <c:v>0.77142857142857135</c:v>
                </c:pt>
                <c:pt idx="10">
                  <c:v>0.78947368421052622</c:v>
                </c:pt>
                <c:pt idx="11">
                  <c:v>0.80487804878048774</c:v>
                </c:pt>
                <c:pt idx="12">
                  <c:v>0.81818181818181812</c:v>
                </c:pt>
                <c:pt idx="13">
                  <c:v>0.82978723404255306</c:v>
                </c:pt>
                <c:pt idx="14">
                  <c:v>0.84</c:v>
                </c:pt>
                <c:pt idx="15">
                  <c:v>0.84905660377358472</c:v>
                </c:pt>
                <c:pt idx="16">
                  <c:v>0.85714285714285698</c:v>
                </c:pt>
                <c:pt idx="17">
                  <c:v>0.86440677966101687</c:v>
                </c:pt>
                <c:pt idx="18">
                  <c:v>0.87096774193548376</c:v>
                </c:pt>
                <c:pt idx="19">
                  <c:v>0.87692307692307681</c:v>
                </c:pt>
                <c:pt idx="20">
                  <c:v>0.88235294117647045</c:v>
                </c:pt>
                <c:pt idx="21">
                  <c:v>0.88732394366197165</c:v>
                </c:pt>
                <c:pt idx="22">
                  <c:v>0.89189189189189177</c:v>
                </c:pt>
                <c:pt idx="23">
                  <c:v>0.89610389610389596</c:v>
                </c:pt>
                <c:pt idx="24">
                  <c:v>0.89999999999999991</c:v>
                </c:pt>
                <c:pt idx="25">
                  <c:v>0.90361445783132521</c:v>
                </c:pt>
                <c:pt idx="26">
                  <c:v>0.90697674418604635</c:v>
                </c:pt>
                <c:pt idx="27">
                  <c:v>0.91011235955056169</c:v>
                </c:pt>
                <c:pt idx="28">
                  <c:v>0.91304347826086951</c:v>
                </c:pt>
                <c:pt idx="29">
                  <c:v>0.91578947368421038</c:v>
                </c:pt>
                <c:pt idx="30">
                  <c:v>0.91836734693877542</c:v>
                </c:pt>
                <c:pt idx="31">
                  <c:v>0.92079207920792072</c:v>
                </c:pt>
                <c:pt idx="32">
                  <c:v>0.92307692307692313</c:v>
                </c:pt>
                <c:pt idx="33">
                  <c:v>0.92523364485981308</c:v>
                </c:pt>
                <c:pt idx="34">
                  <c:v>0.92727272727272714</c:v>
                </c:pt>
                <c:pt idx="35">
                  <c:v>0.92920353982300885</c:v>
                </c:pt>
                <c:pt idx="36">
                  <c:v>0.93103448275862066</c:v>
                </c:pt>
                <c:pt idx="37">
                  <c:v>0.9327731092436975</c:v>
                </c:pt>
                <c:pt idx="38">
                  <c:v>0.93442622950819676</c:v>
                </c:pt>
                <c:pt idx="39">
                  <c:v>0.93600000000000005</c:v>
                </c:pt>
                <c:pt idx="40">
                  <c:v>0.9375</c:v>
                </c:pt>
                <c:pt idx="41">
                  <c:v>0.93893129770992367</c:v>
                </c:pt>
                <c:pt idx="42">
                  <c:v>0.94029850746268662</c:v>
                </c:pt>
                <c:pt idx="43">
                  <c:v>0.94160583941605835</c:v>
                </c:pt>
                <c:pt idx="44">
                  <c:v>0.94285714285714284</c:v>
                </c:pt>
                <c:pt idx="45">
                  <c:v>0.94405594405594406</c:v>
                </c:pt>
                <c:pt idx="46">
                  <c:v>0.9452054794520548</c:v>
                </c:pt>
                <c:pt idx="47">
                  <c:v>0.94630872483221473</c:v>
                </c:pt>
                <c:pt idx="48">
                  <c:v>0.94736842105263153</c:v>
                </c:pt>
                <c:pt idx="49">
                  <c:v>0.94838709677419353</c:v>
                </c:pt>
                <c:pt idx="50">
                  <c:v>0.94936708860759489</c:v>
                </c:pt>
                <c:pt idx="51">
                  <c:v>0.9503105590062112</c:v>
                </c:pt>
                <c:pt idx="52">
                  <c:v>0.95121951219512191</c:v>
                </c:pt>
                <c:pt idx="53">
                  <c:v>0.95209580838323349</c:v>
                </c:pt>
                <c:pt idx="54">
                  <c:v>0.95294117647058818</c:v>
                </c:pt>
                <c:pt idx="55">
                  <c:v>0.95375722543352603</c:v>
                </c:pt>
                <c:pt idx="56">
                  <c:v>0.95454545454545459</c:v>
                </c:pt>
                <c:pt idx="57">
                  <c:v>0.95530726256983245</c:v>
                </c:pt>
                <c:pt idx="58">
                  <c:v>0.95604395604395609</c:v>
                </c:pt>
                <c:pt idx="59">
                  <c:v>0.95675675675675675</c:v>
                </c:pt>
                <c:pt idx="60">
                  <c:v>0.95744680851063835</c:v>
                </c:pt>
                <c:pt idx="61">
                  <c:v>0.95811518324607325</c:v>
                </c:pt>
                <c:pt idx="62">
                  <c:v>0.95876288659793818</c:v>
                </c:pt>
                <c:pt idx="63">
                  <c:v>0.95939086294416243</c:v>
                </c:pt>
                <c:pt idx="64">
                  <c:v>0.96</c:v>
                </c:pt>
                <c:pt idx="65">
                  <c:v>0.96059113300492616</c:v>
                </c:pt>
                <c:pt idx="66">
                  <c:v>0.96116504854368934</c:v>
                </c:pt>
                <c:pt idx="67">
                  <c:v>0.96172248803827742</c:v>
                </c:pt>
                <c:pt idx="68">
                  <c:v>0.96226415094339612</c:v>
                </c:pt>
                <c:pt idx="69">
                  <c:v>0.96279069767441861</c:v>
                </c:pt>
                <c:pt idx="70">
                  <c:v>0.96330275229357798</c:v>
                </c:pt>
                <c:pt idx="71">
                  <c:v>0.96380090497737558</c:v>
                </c:pt>
                <c:pt idx="72">
                  <c:v>0.9642857142857143</c:v>
                </c:pt>
                <c:pt idx="73">
                  <c:v>0.96475770925110127</c:v>
                </c:pt>
                <c:pt idx="74">
                  <c:v>0.9652173913043478</c:v>
                </c:pt>
                <c:pt idx="75">
                  <c:v>0.96566523605150212</c:v>
                </c:pt>
                <c:pt idx="76">
                  <c:v>0.96610169491525422</c:v>
                </c:pt>
                <c:pt idx="77">
                  <c:v>0.96652719665271969</c:v>
                </c:pt>
                <c:pt idx="78">
                  <c:v>0.96694214876033058</c:v>
                </c:pt>
                <c:pt idx="79">
                  <c:v>0.96734693877551026</c:v>
                </c:pt>
                <c:pt idx="80">
                  <c:v>0.967741935483871</c:v>
                </c:pt>
                <c:pt idx="81">
                  <c:v>0.96812749003984067</c:v>
                </c:pt>
                <c:pt idx="82">
                  <c:v>0.96850393700787396</c:v>
                </c:pt>
                <c:pt idx="83">
                  <c:v>0.9688715953307393</c:v>
                </c:pt>
                <c:pt idx="84">
                  <c:v>0.96923076923076923</c:v>
                </c:pt>
                <c:pt idx="85">
                  <c:v>0.96958174904942962</c:v>
                </c:pt>
                <c:pt idx="86">
                  <c:v>0.96992481203007519</c:v>
                </c:pt>
                <c:pt idx="87">
                  <c:v>0.97026022304832715</c:v>
                </c:pt>
                <c:pt idx="88">
                  <c:v>0.97058823529411764</c:v>
                </c:pt>
                <c:pt idx="89">
                  <c:v>0.97090909090909094</c:v>
                </c:pt>
                <c:pt idx="90">
                  <c:v>0.97122302158273377</c:v>
                </c:pt>
                <c:pt idx="91">
                  <c:v>0.97153024911032027</c:v>
                </c:pt>
                <c:pt idx="92">
                  <c:v>0.971830985915493</c:v>
                </c:pt>
                <c:pt idx="93">
                  <c:v>0.97212543554006969</c:v>
                </c:pt>
                <c:pt idx="94">
                  <c:v>0.97241379310344822</c:v>
                </c:pt>
                <c:pt idx="95">
                  <c:v>0.97269624573378843</c:v>
                </c:pt>
                <c:pt idx="96">
                  <c:v>0.97297297297297303</c:v>
                </c:pt>
                <c:pt idx="97">
                  <c:v>0.97324414715719065</c:v>
                </c:pt>
                <c:pt idx="98">
                  <c:v>0.97350993377483441</c:v>
                </c:pt>
                <c:pt idx="99">
                  <c:v>0.97377049180327868</c:v>
                </c:pt>
                <c:pt idx="100">
                  <c:v>0.97402597402597402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96-459A-A321-09260981AEB8}"/>
            </c:ext>
          </c:extLst>
        </c:ser>
        <c:ser>
          <c:idx val="1"/>
          <c:order val="1"/>
          <c:tx>
            <c:strRef>
              <c:f>'Uncertain Sensitivity'!$J$10</c:f>
              <c:strCache>
                <c:ptCount val="1"/>
                <c:pt idx="0">
                  <c:v>% Correct Negatives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'Uncertain Sensitivity'!$A$11:$A$111</c:f>
              <c:numCache>
                <c:formatCode>General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cat>
          <c:val>
            <c:numRef>
              <c:f>'Uncertain Sensitivity'!$J$11:$J$111</c:f>
              <c:numCache>
                <c:formatCode>0.000</c:formatCode>
                <c:ptCount val="101"/>
                <c:pt idx="0">
                  <c:v>0.3902439024390244</c:v>
                </c:pt>
                <c:pt idx="1">
                  <c:v>0.39263803680981596</c:v>
                </c:pt>
                <c:pt idx="2">
                  <c:v>0.39506172839506171</c:v>
                </c:pt>
                <c:pt idx="3">
                  <c:v>0.39751552795031053</c:v>
                </c:pt>
                <c:pt idx="4">
                  <c:v>0.4</c:v>
                </c:pt>
                <c:pt idx="5">
                  <c:v>0.40251572327044027</c:v>
                </c:pt>
                <c:pt idx="6">
                  <c:v>0.4050632911392405</c:v>
                </c:pt>
                <c:pt idx="7">
                  <c:v>0.40764331210191085</c:v>
                </c:pt>
                <c:pt idx="8">
                  <c:v>0.41025641025641024</c:v>
                </c:pt>
                <c:pt idx="9">
                  <c:v>0.41290322580645161</c:v>
                </c:pt>
                <c:pt idx="10">
                  <c:v>0.41558441558441561</c:v>
                </c:pt>
                <c:pt idx="11">
                  <c:v>0.41830065359477125</c:v>
                </c:pt>
                <c:pt idx="12">
                  <c:v>0.42105263157894735</c:v>
                </c:pt>
                <c:pt idx="13">
                  <c:v>0.42384105960264901</c:v>
                </c:pt>
                <c:pt idx="14">
                  <c:v>0.42666666666666669</c:v>
                </c:pt>
                <c:pt idx="15">
                  <c:v>0.42953020134228187</c:v>
                </c:pt>
                <c:pt idx="16">
                  <c:v>0.43243243243243246</c:v>
                </c:pt>
                <c:pt idx="17">
                  <c:v>0.43537414965986393</c:v>
                </c:pt>
                <c:pt idx="18">
                  <c:v>0.43835616438356162</c:v>
                </c:pt>
                <c:pt idx="19">
                  <c:v>0.44137931034482758</c:v>
                </c:pt>
                <c:pt idx="20">
                  <c:v>0.44444444444444442</c:v>
                </c:pt>
                <c:pt idx="21">
                  <c:v>0.44755244755244755</c:v>
                </c:pt>
                <c:pt idx="22">
                  <c:v>0.45070422535211269</c:v>
                </c:pt>
                <c:pt idx="23">
                  <c:v>0.45390070921985815</c:v>
                </c:pt>
                <c:pt idx="24">
                  <c:v>0.45714285714285713</c:v>
                </c:pt>
                <c:pt idx="25">
                  <c:v>0.46043165467625902</c:v>
                </c:pt>
                <c:pt idx="26">
                  <c:v>0.46376811594202899</c:v>
                </c:pt>
                <c:pt idx="27">
                  <c:v>0.46715328467153283</c:v>
                </c:pt>
                <c:pt idx="28">
                  <c:v>0.47058823529411764</c:v>
                </c:pt>
                <c:pt idx="29">
                  <c:v>0.47407407407407409</c:v>
                </c:pt>
                <c:pt idx="30">
                  <c:v>0.47761194029850745</c:v>
                </c:pt>
                <c:pt idx="31">
                  <c:v>0.48120300751879697</c:v>
                </c:pt>
                <c:pt idx="32">
                  <c:v>0.48484848484848486</c:v>
                </c:pt>
                <c:pt idx="33">
                  <c:v>0.48854961832061067</c:v>
                </c:pt>
                <c:pt idx="34">
                  <c:v>0.49230769230769234</c:v>
                </c:pt>
                <c:pt idx="35">
                  <c:v>0.49612403100775193</c:v>
                </c:pt>
                <c:pt idx="36">
                  <c:v>0.5</c:v>
                </c:pt>
                <c:pt idx="37">
                  <c:v>0.50393700787401574</c:v>
                </c:pt>
                <c:pt idx="38">
                  <c:v>0.50793650793650791</c:v>
                </c:pt>
                <c:pt idx="39">
                  <c:v>0.51200000000000001</c:v>
                </c:pt>
                <c:pt idx="40">
                  <c:v>0.5161290322580645</c:v>
                </c:pt>
                <c:pt idx="41">
                  <c:v>0.52032520325203258</c:v>
                </c:pt>
                <c:pt idx="42">
                  <c:v>0.52459016393442626</c:v>
                </c:pt>
                <c:pt idx="43">
                  <c:v>0.52892561983471076</c:v>
                </c:pt>
                <c:pt idx="44">
                  <c:v>0.53333333333333333</c:v>
                </c:pt>
                <c:pt idx="45">
                  <c:v>0.53781512605042014</c:v>
                </c:pt>
                <c:pt idx="46">
                  <c:v>0.5423728813559322</c:v>
                </c:pt>
                <c:pt idx="47">
                  <c:v>0.54700854700854706</c:v>
                </c:pt>
                <c:pt idx="48">
                  <c:v>0.55172413793103448</c:v>
                </c:pt>
                <c:pt idx="49">
                  <c:v>0.55652173913043479</c:v>
                </c:pt>
                <c:pt idx="50">
                  <c:v>0.56140350877192979</c:v>
                </c:pt>
                <c:pt idx="51">
                  <c:v>0.5663716814159292</c:v>
                </c:pt>
                <c:pt idx="52">
                  <c:v>0.5714285714285714</c:v>
                </c:pt>
                <c:pt idx="53">
                  <c:v>0.57657657657657657</c:v>
                </c:pt>
                <c:pt idx="54">
                  <c:v>0.58181818181818179</c:v>
                </c:pt>
                <c:pt idx="55">
                  <c:v>0.58715596330275233</c:v>
                </c:pt>
                <c:pt idx="56">
                  <c:v>0.59259259259259256</c:v>
                </c:pt>
                <c:pt idx="57">
                  <c:v>0.59813084112149528</c:v>
                </c:pt>
                <c:pt idx="58">
                  <c:v>0.60377358490566035</c:v>
                </c:pt>
                <c:pt idx="59">
                  <c:v>0.60952380952380958</c:v>
                </c:pt>
                <c:pt idx="60">
                  <c:v>0.61538461538461542</c:v>
                </c:pt>
                <c:pt idx="61">
                  <c:v>0.62135922330097082</c:v>
                </c:pt>
                <c:pt idx="62">
                  <c:v>0.62745098039215685</c:v>
                </c:pt>
                <c:pt idx="63">
                  <c:v>0.63366336633663367</c:v>
                </c:pt>
                <c:pt idx="64">
                  <c:v>0.64</c:v>
                </c:pt>
                <c:pt idx="65">
                  <c:v>0.64646464646464652</c:v>
                </c:pt>
                <c:pt idx="66">
                  <c:v>0.65306122448979587</c:v>
                </c:pt>
                <c:pt idx="67">
                  <c:v>0.65979381443298968</c:v>
                </c:pt>
                <c:pt idx="68">
                  <c:v>0.66666666666666663</c:v>
                </c:pt>
                <c:pt idx="69">
                  <c:v>0.67368421052631577</c:v>
                </c:pt>
                <c:pt idx="70">
                  <c:v>0.68085106382978722</c:v>
                </c:pt>
                <c:pt idx="71">
                  <c:v>0.68817204301075274</c:v>
                </c:pt>
                <c:pt idx="72">
                  <c:v>0.69565217391304346</c:v>
                </c:pt>
                <c:pt idx="73">
                  <c:v>0.70329670329670335</c:v>
                </c:pt>
                <c:pt idx="74">
                  <c:v>0.71111111111111114</c:v>
                </c:pt>
                <c:pt idx="75">
                  <c:v>0.7191011235955056</c:v>
                </c:pt>
                <c:pt idx="76">
                  <c:v>0.72727272727272729</c:v>
                </c:pt>
                <c:pt idx="77">
                  <c:v>0.73563218390804597</c:v>
                </c:pt>
                <c:pt idx="78">
                  <c:v>0.7441860465116279</c:v>
                </c:pt>
                <c:pt idx="79">
                  <c:v>0.75294117647058822</c:v>
                </c:pt>
                <c:pt idx="80">
                  <c:v>0.76190476190476186</c:v>
                </c:pt>
                <c:pt idx="81">
                  <c:v>0.77108433734939763</c:v>
                </c:pt>
                <c:pt idx="82">
                  <c:v>0.78048780487804881</c:v>
                </c:pt>
                <c:pt idx="83">
                  <c:v>0.79012345679012341</c:v>
                </c:pt>
                <c:pt idx="84">
                  <c:v>0.8</c:v>
                </c:pt>
                <c:pt idx="85">
                  <c:v>0.810126582278481</c:v>
                </c:pt>
                <c:pt idx="86">
                  <c:v>0.82051282051282048</c:v>
                </c:pt>
                <c:pt idx="87">
                  <c:v>0.83116883116883122</c:v>
                </c:pt>
                <c:pt idx="88">
                  <c:v>0.84210526315789469</c:v>
                </c:pt>
                <c:pt idx="89">
                  <c:v>0.85333333333333339</c:v>
                </c:pt>
                <c:pt idx="90">
                  <c:v>0.86486486486486491</c:v>
                </c:pt>
                <c:pt idx="91">
                  <c:v>0.87671232876712324</c:v>
                </c:pt>
                <c:pt idx="92">
                  <c:v>0.88888888888888884</c:v>
                </c:pt>
                <c:pt idx="93">
                  <c:v>0.90140845070422537</c:v>
                </c:pt>
                <c:pt idx="94">
                  <c:v>0.91428571428571426</c:v>
                </c:pt>
                <c:pt idx="95">
                  <c:v>0.92753623188405798</c:v>
                </c:pt>
                <c:pt idx="96">
                  <c:v>0.94117647058823528</c:v>
                </c:pt>
                <c:pt idx="97">
                  <c:v>0.95522388059701491</c:v>
                </c:pt>
                <c:pt idx="98">
                  <c:v>0.96969696969696972</c:v>
                </c:pt>
                <c:pt idx="99">
                  <c:v>0.98461538461538467</c:v>
                </c:pt>
                <c:pt idx="10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96-459A-A321-09260981A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56376"/>
        <c:axId val="537757688"/>
      </c:lineChart>
      <c:catAx>
        <c:axId val="537756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Sensitivity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757688"/>
        <c:crosses val="autoZero"/>
        <c:auto val="1"/>
        <c:lblAlgn val="ctr"/>
        <c:lblOffset val="100"/>
        <c:tickLblSkip val="5"/>
        <c:noMultiLvlLbl val="0"/>
      </c:catAx>
      <c:valAx>
        <c:axId val="537757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Posterior</a:t>
                </a:r>
                <a:r>
                  <a:rPr lang="en-US" baseline="0"/>
                  <a:t> Probability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756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Posterior</a:t>
            </a:r>
            <a:r>
              <a:rPr lang="en-US" baseline="0"/>
              <a:t> Probabilities by Specificity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'Uncertain Specificity'!$I$10</c:f>
              <c:strCache>
                <c:ptCount val="1"/>
                <c:pt idx="0">
                  <c:v>% Correct Positives</c:v>
                </c:pt>
              </c:strCache>
            </c:strRef>
          </c:tx>
          <c:spPr>
            <a:ln w="28575" cap="rnd">
              <a:solidFill>
                <a:srgbClr val="FF5050"/>
              </a:solidFill>
              <a:round/>
            </a:ln>
            <a:effectLst/>
          </c:spPr>
          <c:marker>
            <c:symbol val="none"/>
          </c:marker>
          <c:cat>
            <c:numRef>
              <c:f>'Uncertain Specificity'!$A$11:$A$111</c:f>
              <c:numCache>
                <c:formatCode>General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cat>
          <c:val>
            <c:numRef>
              <c:f>'Uncertain Specificity'!$I$11:$I$111</c:f>
              <c:numCache>
                <c:formatCode>0.000</c:formatCode>
                <c:ptCount val="101"/>
                <c:pt idx="0">
                  <c:v>0.57446808510638303</c:v>
                </c:pt>
                <c:pt idx="1">
                  <c:v>0.57692307692307687</c:v>
                </c:pt>
                <c:pt idx="2">
                  <c:v>0.57939914163090134</c:v>
                </c:pt>
                <c:pt idx="3">
                  <c:v>0.5818965517241379</c:v>
                </c:pt>
                <c:pt idx="4">
                  <c:v>0.58441558441558439</c:v>
                </c:pt>
                <c:pt idx="5">
                  <c:v>0.58695652173913049</c:v>
                </c:pt>
                <c:pt idx="6">
                  <c:v>0.58951965065502188</c:v>
                </c:pt>
                <c:pt idx="7">
                  <c:v>0.59210526315789469</c:v>
                </c:pt>
                <c:pt idx="8">
                  <c:v>0.59471365638766516</c:v>
                </c:pt>
                <c:pt idx="9">
                  <c:v>0.59734513274336287</c:v>
                </c:pt>
                <c:pt idx="10">
                  <c:v>0.6</c:v>
                </c:pt>
                <c:pt idx="11">
                  <c:v>0.6026785714285714</c:v>
                </c:pt>
                <c:pt idx="12">
                  <c:v>0.60538116591928248</c:v>
                </c:pt>
                <c:pt idx="13">
                  <c:v>0.60810810810810811</c:v>
                </c:pt>
                <c:pt idx="14">
                  <c:v>0.61085972850678738</c:v>
                </c:pt>
                <c:pt idx="15">
                  <c:v>0.61363636363636365</c:v>
                </c:pt>
                <c:pt idx="16">
                  <c:v>0.61643835616438358</c:v>
                </c:pt>
                <c:pt idx="17">
                  <c:v>0.61926605504587151</c:v>
                </c:pt>
                <c:pt idx="18">
                  <c:v>0.62211981566820274</c:v>
                </c:pt>
                <c:pt idx="19">
                  <c:v>0.625</c:v>
                </c:pt>
                <c:pt idx="20">
                  <c:v>0.62790697674418605</c:v>
                </c:pt>
                <c:pt idx="21">
                  <c:v>0.63084112149532712</c:v>
                </c:pt>
                <c:pt idx="22">
                  <c:v>0.63380281690140849</c:v>
                </c:pt>
                <c:pt idx="23">
                  <c:v>0.6367924528301887</c:v>
                </c:pt>
                <c:pt idx="24">
                  <c:v>0.6398104265402843</c:v>
                </c:pt>
                <c:pt idx="25">
                  <c:v>0.6428571428571429</c:v>
                </c:pt>
                <c:pt idx="26">
                  <c:v>0.64593301435406703</c:v>
                </c:pt>
                <c:pt idx="27">
                  <c:v>0.64903846153846156</c:v>
                </c:pt>
                <c:pt idx="28">
                  <c:v>0.65217391304347827</c:v>
                </c:pt>
                <c:pt idx="29">
                  <c:v>0.65533980582524276</c:v>
                </c:pt>
                <c:pt idx="30">
                  <c:v>0.65853658536585369</c:v>
                </c:pt>
                <c:pt idx="31">
                  <c:v>0.66176470588235292</c:v>
                </c:pt>
                <c:pt idx="32">
                  <c:v>0.66502463054187189</c:v>
                </c:pt>
                <c:pt idx="33">
                  <c:v>0.66831683168316836</c:v>
                </c:pt>
                <c:pt idx="34">
                  <c:v>0.67164179104477617</c:v>
                </c:pt>
                <c:pt idx="35">
                  <c:v>0.67500000000000004</c:v>
                </c:pt>
                <c:pt idx="36">
                  <c:v>0.67839195979899503</c:v>
                </c:pt>
                <c:pt idx="37">
                  <c:v>0.68181818181818177</c:v>
                </c:pt>
                <c:pt idx="38">
                  <c:v>0.68527918781725883</c:v>
                </c:pt>
                <c:pt idx="39">
                  <c:v>0.68877551020408168</c:v>
                </c:pt>
                <c:pt idx="40">
                  <c:v>0.69230769230769229</c:v>
                </c:pt>
                <c:pt idx="41">
                  <c:v>0.69587628865979378</c:v>
                </c:pt>
                <c:pt idx="42">
                  <c:v>0.69948186528497414</c:v>
                </c:pt>
                <c:pt idx="43">
                  <c:v>0.703125</c:v>
                </c:pt>
                <c:pt idx="44">
                  <c:v>0.70680628272251311</c:v>
                </c:pt>
                <c:pt idx="45">
                  <c:v>0.71052631578947367</c:v>
                </c:pt>
                <c:pt idx="46">
                  <c:v>0.7142857142857143</c:v>
                </c:pt>
                <c:pt idx="47">
                  <c:v>0.71808510638297873</c:v>
                </c:pt>
                <c:pt idx="48">
                  <c:v>0.72192513368983957</c:v>
                </c:pt>
                <c:pt idx="49">
                  <c:v>0.72580645161290325</c:v>
                </c:pt>
                <c:pt idx="50">
                  <c:v>0.72972972972972971</c:v>
                </c:pt>
                <c:pt idx="51">
                  <c:v>0.73369565217391308</c:v>
                </c:pt>
                <c:pt idx="52">
                  <c:v>0.73770491803278693</c:v>
                </c:pt>
                <c:pt idx="53">
                  <c:v>0.74175824175824179</c:v>
                </c:pt>
                <c:pt idx="54">
                  <c:v>0.7458563535911602</c:v>
                </c:pt>
                <c:pt idx="55">
                  <c:v>0.75</c:v>
                </c:pt>
                <c:pt idx="56">
                  <c:v>0.75418994413407825</c:v>
                </c:pt>
                <c:pt idx="57">
                  <c:v>0.7584269662921348</c:v>
                </c:pt>
                <c:pt idx="58">
                  <c:v>0.76271186440677963</c:v>
                </c:pt>
                <c:pt idx="59">
                  <c:v>0.76704545454545459</c:v>
                </c:pt>
                <c:pt idx="60">
                  <c:v>0.77142857142857146</c:v>
                </c:pt>
                <c:pt idx="61">
                  <c:v>0.77586206896551724</c:v>
                </c:pt>
                <c:pt idx="62">
                  <c:v>0.78034682080924855</c:v>
                </c:pt>
                <c:pt idx="63">
                  <c:v>0.78488372093023251</c:v>
                </c:pt>
                <c:pt idx="64">
                  <c:v>0.78947368421052633</c:v>
                </c:pt>
                <c:pt idx="65">
                  <c:v>0.79411764705882348</c:v>
                </c:pt>
                <c:pt idx="66">
                  <c:v>0.79881656804733725</c:v>
                </c:pt>
                <c:pt idx="67">
                  <c:v>0.8035714285714286</c:v>
                </c:pt>
                <c:pt idx="68">
                  <c:v>0.80838323353293418</c:v>
                </c:pt>
                <c:pt idx="69">
                  <c:v>0.81325301204819278</c:v>
                </c:pt>
                <c:pt idx="70">
                  <c:v>0.81818181818181823</c:v>
                </c:pt>
                <c:pt idx="71">
                  <c:v>0.82317073170731703</c:v>
                </c:pt>
                <c:pt idx="72">
                  <c:v>0.82822085889570551</c:v>
                </c:pt>
                <c:pt idx="73">
                  <c:v>0.83333333333333337</c:v>
                </c:pt>
                <c:pt idx="74">
                  <c:v>0.83850931677018636</c:v>
                </c:pt>
                <c:pt idx="75">
                  <c:v>0.84375</c:v>
                </c:pt>
                <c:pt idx="76">
                  <c:v>0.84905660377358494</c:v>
                </c:pt>
                <c:pt idx="77">
                  <c:v>0.85443037974683544</c:v>
                </c:pt>
                <c:pt idx="78">
                  <c:v>0.85987261146496818</c:v>
                </c:pt>
                <c:pt idx="79">
                  <c:v>0.86538461538461542</c:v>
                </c:pt>
                <c:pt idx="80">
                  <c:v>0.87096774193548387</c:v>
                </c:pt>
                <c:pt idx="81">
                  <c:v>0.87662337662337664</c:v>
                </c:pt>
                <c:pt idx="82">
                  <c:v>0.88235294117647056</c:v>
                </c:pt>
                <c:pt idx="83">
                  <c:v>0.88815789473684215</c:v>
                </c:pt>
                <c:pt idx="84">
                  <c:v>0.89403973509933776</c:v>
                </c:pt>
                <c:pt idx="85">
                  <c:v>0.9</c:v>
                </c:pt>
                <c:pt idx="86">
                  <c:v>0.90604026845637586</c:v>
                </c:pt>
                <c:pt idx="87">
                  <c:v>0.91216216216216217</c:v>
                </c:pt>
                <c:pt idx="88">
                  <c:v>0.91836734693877553</c:v>
                </c:pt>
                <c:pt idx="89">
                  <c:v>0.92465753424657537</c:v>
                </c:pt>
                <c:pt idx="90">
                  <c:v>0.93103448275862066</c:v>
                </c:pt>
                <c:pt idx="91">
                  <c:v>0.9375</c:v>
                </c:pt>
                <c:pt idx="92">
                  <c:v>0.94405594405594406</c:v>
                </c:pt>
                <c:pt idx="93">
                  <c:v>0.95070422535211263</c:v>
                </c:pt>
                <c:pt idx="94">
                  <c:v>0.95744680851063835</c:v>
                </c:pt>
                <c:pt idx="95">
                  <c:v>0.9642857142857143</c:v>
                </c:pt>
                <c:pt idx="96">
                  <c:v>0.97122302158273377</c:v>
                </c:pt>
                <c:pt idx="97">
                  <c:v>0.97826086956521741</c:v>
                </c:pt>
                <c:pt idx="98">
                  <c:v>0.98540145985401462</c:v>
                </c:pt>
                <c:pt idx="99">
                  <c:v>0.99264705882352944</c:v>
                </c:pt>
                <c:pt idx="10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CE-4082-902B-AD0D711570B0}"/>
            </c:ext>
          </c:extLst>
        </c:ser>
        <c:ser>
          <c:idx val="1"/>
          <c:order val="1"/>
          <c:tx>
            <c:strRef>
              <c:f>'Uncertain Specificity'!$J$10</c:f>
              <c:strCache>
                <c:ptCount val="1"/>
                <c:pt idx="0">
                  <c:v>% Correct Negatives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'Uncertain Specificity'!$A$11:$A$111</c:f>
              <c:numCache>
                <c:formatCode>General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cat>
          <c:val>
            <c:numRef>
              <c:f>'Uncertain Specificity'!$J$11:$J$111</c:f>
              <c:numCache>
                <c:formatCode>0.000</c:formatCode>
                <c:ptCount val="101"/>
                <c:pt idx="0">
                  <c:v>0</c:v>
                </c:pt>
                <c:pt idx="1">
                  <c:v>6.2500000000000014E-2</c:v>
                </c:pt>
                <c:pt idx="2">
                  <c:v>0.11764705882352944</c:v>
                </c:pt>
                <c:pt idx="3">
                  <c:v>0.16666666666666669</c:v>
                </c:pt>
                <c:pt idx="4">
                  <c:v>0.21052631578947373</c:v>
                </c:pt>
                <c:pt idx="5">
                  <c:v>0.25000000000000006</c:v>
                </c:pt>
                <c:pt idx="6">
                  <c:v>0.28571428571428575</c:v>
                </c:pt>
                <c:pt idx="7">
                  <c:v>0.31818181818181823</c:v>
                </c:pt>
                <c:pt idx="8">
                  <c:v>0.34782608695652178</c:v>
                </c:pt>
                <c:pt idx="9">
                  <c:v>0.37500000000000006</c:v>
                </c:pt>
                <c:pt idx="10">
                  <c:v>0.4</c:v>
                </c:pt>
                <c:pt idx="11">
                  <c:v>0.42307692307692307</c:v>
                </c:pt>
                <c:pt idx="12">
                  <c:v>0.44444444444444442</c:v>
                </c:pt>
                <c:pt idx="13">
                  <c:v>0.4642857142857143</c:v>
                </c:pt>
                <c:pt idx="14">
                  <c:v>0.48275862068965519</c:v>
                </c:pt>
                <c:pt idx="15">
                  <c:v>0.5</c:v>
                </c:pt>
                <c:pt idx="16">
                  <c:v>0.5161290322580645</c:v>
                </c:pt>
                <c:pt idx="17">
                  <c:v>0.53125</c:v>
                </c:pt>
                <c:pt idx="18">
                  <c:v>0.54545454545454541</c:v>
                </c:pt>
                <c:pt idx="19">
                  <c:v>0.55882352941176472</c:v>
                </c:pt>
                <c:pt idx="20">
                  <c:v>0.5714285714285714</c:v>
                </c:pt>
                <c:pt idx="21">
                  <c:v>0.58333333333333337</c:v>
                </c:pt>
                <c:pt idx="22">
                  <c:v>0.59459459459459463</c:v>
                </c:pt>
                <c:pt idx="23">
                  <c:v>0.60526315789473684</c:v>
                </c:pt>
                <c:pt idx="24">
                  <c:v>0.61538461538461542</c:v>
                </c:pt>
                <c:pt idx="25">
                  <c:v>0.625</c:v>
                </c:pt>
                <c:pt idx="26">
                  <c:v>0.63414634146341464</c:v>
                </c:pt>
                <c:pt idx="27">
                  <c:v>0.6428571428571429</c:v>
                </c:pt>
                <c:pt idx="28">
                  <c:v>0.65116279069767447</c:v>
                </c:pt>
                <c:pt idx="29">
                  <c:v>0.65909090909090906</c:v>
                </c:pt>
                <c:pt idx="30">
                  <c:v>0.66666666666666663</c:v>
                </c:pt>
                <c:pt idx="31">
                  <c:v>0.67391304347826086</c:v>
                </c:pt>
                <c:pt idx="32">
                  <c:v>0.68085106382978722</c:v>
                </c:pt>
                <c:pt idx="33">
                  <c:v>0.6875</c:v>
                </c:pt>
                <c:pt idx="34">
                  <c:v>0.69387755102040816</c:v>
                </c:pt>
                <c:pt idx="35">
                  <c:v>0.7</c:v>
                </c:pt>
                <c:pt idx="36">
                  <c:v>0.70588235294117652</c:v>
                </c:pt>
                <c:pt idx="37">
                  <c:v>0.71153846153846156</c:v>
                </c:pt>
                <c:pt idx="38">
                  <c:v>0.71698113207547165</c:v>
                </c:pt>
                <c:pt idx="39">
                  <c:v>0.72222222222222221</c:v>
                </c:pt>
                <c:pt idx="40">
                  <c:v>0.72727272727272729</c:v>
                </c:pt>
                <c:pt idx="41">
                  <c:v>0.7321428571428571</c:v>
                </c:pt>
                <c:pt idx="42">
                  <c:v>0.73684210526315785</c:v>
                </c:pt>
                <c:pt idx="43">
                  <c:v>0.74137931034482762</c:v>
                </c:pt>
                <c:pt idx="44">
                  <c:v>0.74576271186440679</c:v>
                </c:pt>
                <c:pt idx="45">
                  <c:v>0.75</c:v>
                </c:pt>
                <c:pt idx="46">
                  <c:v>0.75409836065573765</c:v>
                </c:pt>
                <c:pt idx="47">
                  <c:v>0.75806451612903225</c:v>
                </c:pt>
                <c:pt idx="48">
                  <c:v>0.76190476190476186</c:v>
                </c:pt>
                <c:pt idx="49">
                  <c:v>0.765625</c:v>
                </c:pt>
                <c:pt idx="50">
                  <c:v>0.76923076923076927</c:v>
                </c:pt>
                <c:pt idx="51">
                  <c:v>0.77272727272727271</c:v>
                </c:pt>
                <c:pt idx="52">
                  <c:v>0.77611940298507465</c:v>
                </c:pt>
                <c:pt idx="53">
                  <c:v>0.77941176470588236</c:v>
                </c:pt>
                <c:pt idx="54">
                  <c:v>0.78260869565217395</c:v>
                </c:pt>
                <c:pt idx="55">
                  <c:v>0.7857142857142857</c:v>
                </c:pt>
                <c:pt idx="56">
                  <c:v>0.78873239436619713</c:v>
                </c:pt>
                <c:pt idx="57">
                  <c:v>0.79166666666666663</c:v>
                </c:pt>
                <c:pt idx="58">
                  <c:v>0.79452054794520544</c:v>
                </c:pt>
                <c:pt idx="59">
                  <c:v>0.79729729729729726</c:v>
                </c:pt>
                <c:pt idx="60">
                  <c:v>0.8</c:v>
                </c:pt>
                <c:pt idx="61">
                  <c:v>0.80263157894736847</c:v>
                </c:pt>
                <c:pt idx="62">
                  <c:v>0.80519480519480524</c:v>
                </c:pt>
                <c:pt idx="63">
                  <c:v>0.80769230769230771</c:v>
                </c:pt>
                <c:pt idx="64">
                  <c:v>0.810126582278481</c:v>
                </c:pt>
                <c:pt idx="65">
                  <c:v>0.8125</c:v>
                </c:pt>
                <c:pt idx="66">
                  <c:v>0.81481481481481477</c:v>
                </c:pt>
                <c:pt idx="67">
                  <c:v>0.81707317073170727</c:v>
                </c:pt>
                <c:pt idx="68">
                  <c:v>0.81927710843373491</c:v>
                </c:pt>
                <c:pt idx="69">
                  <c:v>0.8214285714285714</c:v>
                </c:pt>
                <c:pt idx="70">
                  <c:v>0.82352941176470584</c:v>
                </c:pt>
                <c:pt idx="71">
                  <c:v>0.82558139534883723</c:v>
                </c:pt>
                <c:pt idx="72">
                  <c:v>0.82758620689655171</c:v>
                </c:pt>
                <c:pt idx="73">
                  <c:v>0.82954545454545459</c:v>
                </c:pt>
                <c:pt idx="74">
                  <c:v>0.8314606741573034</c:v>
                </c:pt>
                <c:pt idx="75">
                  <c:v>0.83333333333333337</c:v>
                </c:pt>
                <c:pt idx="76">
                  <c:v>0.8351648351648352</c:v>
                </c:pt>
                <c:pt idx="77">
                  <c:v>0.83695652173913049</c:v>
                </c:pt>
                <c:pt idx="78">
                  <c:v>0.83870967741935487</c:v>
                </c:pt>
                <c:pt idx="79">
                  <c:v>0.84042553191489366</c:v>
                </c:pt>
                <c:pt idx="80">
                  <c:v>0.84210526315789469</c:v>
                </c:pt>
                <c:pt idx="81">
                  <c:v>0.84375</c:v>
                </c:pt>
                <c:pt idx="82">
                  <c:v>0.84536082474226804</c:v>
                </c:pt>
                <c:pt idx="83">
                  <c:v>0.84693877551020413</c:v>
                </c:pt>
                <c:pt idx="84">
                  <c:v>0.84848484848484851</c:v>
                </c:pt>
                <c:pt idx="85">
                  <c:v>0.85</c:v>
                </c:pt>
                <c:pt idx="86">
                  <c:v>0.85148514851485146</c:v>
                </c:pt>
                <c:pt idx="87">
                  <c:v>0.8529411764705882</c:v>
                </c:pt>
                <c:pt idx="88">
                  <c:v>0.85436893203883491</c:v>
                </c:pt>
                <c:pt idx="89">
                  <c:v>0.85576923076923073</c:v>
                </c:pt>
                <c:pt idx="90">
                  <c:v>0.8571428571428571</c:v>
                </c:pt>
                <c:pt idx="91">
                  <c:v>0.85849056603773588</c:v>
                </c:pt>
                <c:pt idx="92">
                  <c:v>0.85981308411214952</c:v>
                </c:pt>
                <c:pt idx="93">
                  <c:v>0.86111111111111116</c:v>
                </c:pt>
                <c:pt idx="94">
                  <c:v>0.86238532110091748</c:v>
                </c:pt>
                <c:pt idx="95">
                  <c:v>0.86363636363636365</c:v>
                </c:pt>
                <c:pt idx="96">
                  <c:v>0.86486486486486491</c:v>
                </c:pt>
                <c:pt idx="97">
                  <c:v>0.8660714285714286</c:v>
                </c:pt>
                <c:pt idx="98">
                  <c:v>0.86725663716814161</c:v>
                </c:pt>
                <c:pt idx="99">
                  <c:v>0.86842105263157898</c:v>
                </c:pt>
                <c:pt idx="100">
                  <c:v>0.86956521739130432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CE-4082-902B-AD0D71157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56376"/>
        <c:axId val="537757688"/>
      </c:lineChart>
      <c:catAx>
        <c:axId val="537756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Specificity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757688"/>
        <c:crosses val="autoZero"/>
        <c:auto val="1"/>
        <c:lblAlgn val="ctr"/>
        <c:lblOffset val="100"/>
        <c:tickLblSkip val="5"/>
        <c:noMultiLvlLbl val="0"/>
      </c:catAx>
      <c:valAx>
        <c:axId val="537757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Posterior</a:t>
                </a:r>
                <a:r>
                  <a:rPr lang="en-US" baseline="0"/>
                  <a:t> Probability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756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596900</xdr:colOff>
      <xdr:row>6</xdr:row>
      <xdr:rowOff>208702</xdr:rowOff>
    </xdr:from>
    <xdr:to>
      <xdr:col>21</xdr:col>
      <xdr:colOff>321733</xdr:colOff>
      <xdr:row>23</xdr:row>
      <xdr:rowOff>67734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0520313-CB27-4D59-8571-6218BB3A48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655320</xdr:colOff>
      <xdr:row>0</xdr:row>
      <xdr:rowOff>259080</xdr:rowOff>
    </xdr:from>
    <xdr:to>
      <xdr:col>13</xdr:col>
      <xdr:colOff>304800</xdr:colOff>
      <xdr:row>7</xdr:row>
      <xdr:rowOff>167640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6458CD-072E-4DA4-8955-605097D5BE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0.1442</cdr:x>
      <cdr:y>0.14218</cdr:y>
    </cdr:from>
    <cdr:to>
      <cdr:x>0.1442</cdr:x>
      <cdr:y>0.73934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9E2A289C-742D-432B-AF45-C0206953CF66}"/>
            </a:ext>
          </a:extLst>
        </cdr:cNvPr>
        <cdr:cNvCxnSpPr/>
      </cdr:nvCxnSpPr>
      <cdr:spPr>
        <a:xfrm xmlns:a="http://schemas.openxmlformats.org/drawingml/2006/main">
          <a:off x="815327" y="457200"/>
          <a:ext cx="0" cy="1920251"/>
        </a:xfrm>
        <a:prstGeom xmlns:a="http://schemas.openxmlformats.org/drawingml/2006/main" prst="line">
          <a:avLst/>
        </a:prstGeom>
        <a:ln xmlns:a="http://schemas.openxmlformats.org/drawingml/2006/main" w="12700"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655320</xdr:colOff>
      <xdr:row>1</xdr:row>
      <xdr:rowOff>22860</xdr:rowOff>
    </xdr:from>
    <xdr:to>
      <xdr:col>13</xdr:col>
      <xdr:colOff>304800</xdr:colOff>
      <xdr:row>8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31046B-FBC6-4CDD-9470-572E063214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655320</xdr:colOff>
      <xdr:row>1</xdr:row>
      <xdr:rowOff>22860</xdr:rowOff>
    </xdr:from>
    <xdr:to>
      <xdr:col>13</xdr:col>
      <xdr:colOff>304800</xdr:colOff>
      <xdr:row>8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7104AE-2BAA-493B-ACAD-61A527FF2C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E971B-F8D5-45CE-8389-3C9C07FBC51B}">
  <dimension ref="A1:X14"/>
  <sheetViews>
    <sheetView tabSelected="1" zoomScale="86" zoomScaleNormal="86" workbookViewId="0">
      <selection activeCell="Z6" sqref="Z6"/>
    </sheetView>
  </sheetViews>
  <sheetFormatPr defaultRowHeight="14.4" x14ac:dyDescent="0.3"/>
  <cols>
    <col min="1" max="1" width="18.5546875" customWidth="1"/>
    <col min="8" max="8" width="14.44140625" customWidth="1"/>
    <col min="13" max="13" width="10.6640625" customWidth="1"/>
    <col min="15" max="15" width="13.77734375" customWidth="1"/>
    <col min="19" max="19" width="10.109375" customWidth="1"/>
    <col min="24" max="24" width="10" customWidth="1"/>
  </cols>
  <sheetData>
    <row r="1" spans="1:24" ht="21" x14ac:dyDescent="0.4">
      <c r="A1" s="1" t="s">
        <v>13</v>
      </c>
      <c r="H1" s="14" t="s">
        <v>21</v>
      </c>
      <c r="I1" s="14">
        <v>10000</v>
      </c>
    </row>
    <row r="2" spans="1:24" ht="18" x14ac:dyDescent="0.35">
      <c r="A2" s="6" t="s">
        <v>16</v>
      </c>
      <c r="B2" t="s">
        <v>30</v>
      </c>
      <c r="K2" s="6" t="s">
        <v>22</v>
      </c>
      <c r="Q2" s="6" t="s">
        <v>28</v>
      </c>
      <c r="V2" s="6" t="s">
        <v>35</v>
      </c>
    </row>
    <row r="3" spans="1:24" ht="19.8" customHeight="1" x14ac:dyDescent="0.3">
      <c r="A3" s="7" t="s">
        <v>18</v>
      </c>
      <c r="K3" s="10"/>
      <c r="L3" s="10" t="s">
        <v>25</v>
      </c>
      <c r="M3" s="10" t="s">
        <v>26</v>
      </c>
      <c r="N3" s="10" t="s">
        <v>27</v>
      </c>
      <c r="O3" s="10" t="s">
        <v>29</v>
      </c>
      <c r="Q3" s="10"/>
      <c r="R3" s="10" t="s">
        <v>25</v>
      </c>
      <c r="S3" s="10" t="s">
        <v>26</v>
      </c>
      <c r="T3" s="10" t="s">
        <v>27</v>
      </c>
      <c r="V3" s="10"/>
      <c r="W3" s="10" t="s">
        <v>25</v>
      </c>
      <c r="X3" s="10" t="s">
        <v>26</v>
      </c>
    </row>
    <row r="4" spans="1:24" ht="18" x14ac:dyDescent="0.35">
      <c r="A4" s="6" t="s">
        <v>17</v>
      </c>
      <c r="B4" t="s">
        <v>31</v>
      </c>
      <c r="K4" s="10" t="s">
        <v>23</v>
      </c>
      <c r="L4" s="23">
        <f>B9*L6</f>
        <v>280</v>
      </c>
      <c r="M4" s="25">
        <f>M6-M5</f>
        <v>192</v>
      </c>
      <c r="N4" s="31">
        <f>L4+M4</f>
        <v>472</v>
      </c>
      <c r="O4" s="21">
        <f>N4/$N$6</f>
        <v>4.7199999999999999E-2</v>
      </c>
      <c r="Q4" s="10" t="s">
        <v>23</v>
      </c>
      <c r="R4" s="13">
        <f>L4/N4</f>
        <v>0.59322033898305082</v>
      </c>
      <c r="S4" s="13">
        <f>M4/N4</f>
        <v>0.40677966101694918</v>
      </c>
      <c r="T4" s="12">
        <f>R4+S4</f>
        <v>1</v>
      </c>
      <c r="V4" s="10" t="s">
        <v>23</v>
      </c>
      <c r="W4" s="13" t="str">
        <f ca="1">_xlfn.FORMULATEXT(R4)</f>
        <v>=L4/N4</v>
      </c>
      <c r="X4" s="13" t="str">
        <f ca="1">_xlfn.FORMULATEXT(S4)</f>
        <v>=M4/N4</v>
      </c>
    </row>
    <row r="5" spans="1:24" ht="17.399999999999999" customHeight="1" x14ac:dyDescent="0.3">
      <c r="A5" t="s">
        <v>19</v>
      </c>
      <c r="K5" s="10" t="s">
        <v>24</v>
      </c>
      <c r="L5" s="24">
        <f>L6-L4</f>
        <v>120</v>
      </c>
      <c r="M5" s="26">
        <f>B13*M6</f>
        <v>9408</v>
      </c>
      <c r="N5" s="32">
        <f>L5+M5</f>
        <v>9528</v>
      </c>
      <c r="O5" s="21">
        <f>N5/$N$6</f>
        <v>0.95279999999999998</v>
      </c>
      <c r="Q5" s="10" t="s">
        <v>24</v>
      </c>
      <c r="R5" s="13">
        <f>L5/N5</f>
        <v>1.2594458438287154E-2</v>
      </c>
      <c r="S5" s="13">
        <f>M5/N5</f>
        <v>0.9874055415617129</v>
      </c>
      <c r="T5" s="12">
        <f>R5+S5</f>
        <v>1</v>
      </c>
      <c r="V5" s="10" t="s">
        <v>24</v>
      </c>
      <c r="W5" s="13" t="str">
        <f ca="1">_xlfn.FORMULATEXT(R5)</f>
        <v>=L5/N5</v>
      </c>
      <c r="X5" s="13" t="str">
        <f ca="1">_xlfn.FORMULATEXT(S5)</f>
        <v>=M5/N5</v>
      </c>
    </row>
    <row r="6" spans="1:24" ht="18" customHeight="1" x14ac:dyDescent="0.3">
      <c r="K6" s="10" t="s">
        <v>27</v>
      </c>
      <c r="L6" s="30">
        <f>$I$1*$B$7</f>
        <v>400</v>
      </c>
      <c r="M6" s="22">
        <f>$I$1*(1-$B$7)</f>
        <v>9600</v>
      </c>
      <c r="N6" s="11">
        <f>N4+N5</f>
        <v>10000</v>
      </c>
      <c r="O6" s="11">
        <f>N6/$N$6</f>
        <v>1</v>
      </c>
      <c r="Q6" s="19"/>
      <c r="R6" s="19"/>
      <c r="S6" s="19"/>
      <c r="T6" s="19"/>
    </row>
    <row r="7" spans="1:24" ht="18" x14ac:dyDescent="0.35">
      <c r="A7" s="6" t="s">
        <v>20</v>
      </c>
      <c r="B7" s="28">
        <v>0.04</v>
      </c>
      <c r="Q7" s="20"/>
      <c r="R7" s="20"/>
      <c r="S7" s="20"/>
      <c r="T7" s="20"/>
    </row>
    <row r="8" spans="1:24" x14ac:dyDescent="0.3">
      <c r="D8" s="18" t="s">
        <v>34</v>
      </c>
    </row>
    <row r="9" spans="1:24" ht="54" x14ac:dyDescent="0.3">
      <c r="A9" s="9" t="s">
        <v>32</v>
      </c>
      <c r="B9" s="28">
        <v>0.7</v>
      </c>
      <c r="D9" s="17">
        <f>1-B9</f>
        <v>0.30000000000000004</v>
      </c>
    </row>
    <row r="10" spans="1:24" x14ac:dyDescent="0.3">
      <c r="A10" t="s">
        <v>37</v>
      </c>
    </row>
    <row r="12" spans="1:24" x14ac:dyDescent="0.3">
      <c r="D12" s="18" t="s">
        <v>36</v>
      </c>
    </row>
    <row r="13" spans="1:24" ht="54" x14ac:dyDescent="0.35">
      <c r="A13" s="8" t="s">
        <v>33</v>
      </c>
      <c r="B13" s="28">
        <v>0.98</v>
      </c>
      <c r="D13" s="17">
        <f>1-B13</f>
        <v>2.0000000000000018E-2</v>
      </c>
    </row>
    <row r="14" spans="1:24" x14ac:dyDescent="0.3">
      <c r="A14" t="s">
        <v>38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B75DF-9EE8-4A5F-9052-A5EB2A24F47B}">
  <dimension ref="A1:J111"/>
  <sheetViews>
    <sheetView workbookViewId="0">
      <selection activeCell="E3" sqref="E3"/>
    </sheetView>
  </sheetViews>
  <sheetFormatPr defaultRowHeight="14.4" x14ac:dyDescent="0.3"/>
  <cols>
    <col min="1" max="1" width="19.21875" customWidth="1"/>
    <col min="2" max="2" width="23.88671875" customWidth="1"/>
    <col min="3" max="3" width="10.33203125" customWidth="1"/>
    <col min="4" max="4" width="13.21875" customWidth="1"/>
    <col min="5" max="5" width="11.21875" customWidth="1"/>
    <col min="6" max="6" width="15.33203125" customWidth="1"/>
    <col min="7" max="7" width="12.77734375" customWidth="1"/>
    <col min="8" max="8" width="13.77734375" customWidth="1"/>
    <col min="9" max="9" width="16.6640625" customWidth="1"/>
    <col min="10" max="10" width="17.6640625" customWidth="1"/>
  </cols>
  <sheetData>
    <row r="1" spans="1:10" ht="21" x14ac:dyDescent="0.4">
      <c r="A1" s="1" t="s">
        <v>13</v>
      </c>
    </row>
    <row r="4" spans="1:10" ht="15.6" x14ac:dyDescent="0.3">
      <c r="A4" s="2" t="s">
        <v>0</v>
      </c>
      <c r="B4" s="27">
        <v>0.7</v>
      </c>
      <c r="E4" s="2" t="s">
        <v>3</v>
      </c>
      <c r="F4" s="29">
        <v>10000</v>
      </c>
    </row>
    <row r="5" spans="1:10" ht="78.599999999999994" customHeight="1" x14ac:dyDescent="0.3">
      <c r="A5" s="4" t="s">
        <v>41</v>
      </c>
      <c r="E5" s="3" t="s">
        <v>4</v>
      </c>
    </row>
    <row r="6" spans="1:10" ht="15.6" x14ac:dyDescent="0.3">
      <c r="A6" s="2" t="s">
        <v>1</v>
      </c>
      <c r="B6" s="28">
        <v>0.98</v>
      </c>
      <c r="E6" s="2" t="s">
        <v>2</v>
      </c>
    </row>
    <row r="7" spans="1:10" ht="100.8" x14ac:dyDescent="0.3">
      <c r="A7" s="4" t="s">
        <v>42</v>
      </c>
      <c r="E7" s="4" t="s">
        <v>44</v>
      </c>
    </row>
    <row r="10" spans="1:10" x14ac:dyDescent="0.3">
      <c r="A10" t="s">
        <v>2</v>
      </c>
      <c r="B10" t="s">
        <v>43</v>
      </c>
      <c r="C10" t="s">
        <v>5</v>
      </c>
      <c r="D10" t="s">
        <v>39</v>
      </c>
      <c r="E10" t="s">
        <v>6</v>
      </c>
      <c r="F10" t="s">
        <v>40</v>
      </c>
      <c r="G10" t="s">
        <v>7</v>
      </c>
      <c r="H10" t="s">
        <v>8</v>
      </c>
      <c r="I10" t="s">
        <v>14</v>
      </c>
      <c r="J10" t="s">
        <v>15</v>
      </c>
    </row>
    <row r="11" spans="1:10" x14ac:dyDescent="0.3">
      <c r="A11">
        <v>0</v>
      </c>
      <c r="B11">
        <f>A11*$F$4</f>
        <v>0</v>
      </c>
      <c r="C11">
        <f>B11*$B$4</f>
        <v>0</v>
      </c>
      <c r="D11">
        <f>($F$4 - $B11)*(1-$B$6)</f>
        <v>200.00000000000017</v>
      </c>
      <c r="E11">
        <f>(1-$B$4)*B11</f>
        <v>0</v>
      </c>
      <c r="F11">
        <f>$B$6*($F$4-B11)</f>
        <v>9800</v>
      </c>
      <c r="G11" s="5">
        <f>C11+D11</f>
        <v>200.00000000000017</v>
      </c>
      <c r="H11" s="5">
        <f>E11+F11</f>
        <v>9800</v>
      </c>
      <c r="I11" s="15">
        <f>C11/G11</f>
        <v>0</v>
      </c>
      <c r="J11" s="16">
        <f>F11/H11</f>
        <v>1</v>
      </c>
    </row>
    <row r="12" spans="1:10" x14ac:dyDescent="0.3">
      <c r="A12">
        <v>0.01</v>
      </c>
      <c r="B12">
        <f>A12*$F$4</f>
        <v>100</v>
      </c>
      <c r="C12">
        <f>B12*$B$4</f>
        <v>70</v>
      </c>
      <c r="D12">
        <f t="shared" ref="D12:D75" si="0">($F$4 - $B12)*(1-$B$6)</f>
        <v>198.00000000000017</v>
      </c>
      <c r="E12">
        <f t="shared" ref="E12:E75" si="1">(1-$B$4)*B12</f>
        <v>30.000000000000004</v>
      </c>
      <c r="F12">
        <f t="shared" ref="F12:F75" si="2">$B$6*($F$4-B12)</f>
        <v>9702</v>
      </c>
      <c r="G12" s="5">
        <f>C12+D12</f>
        <v>268.00000000000017</v>
      </c>
      <c r="H12" s="5">
        <f t="shared" ref="H12:H75" si="3">E12+F12</f>
        <v>9732</v>
      </c>
      <c r="I12" s="15">
        <f>C12/G12</f>
        <v>0.26119402985074608</v>
      </c>
      <c r="J12" s="16">
        <f t="shared" ref="J12:J75" si="4">F12/H12</f>
        <v>0.99691738594327994</v>
      </c>
    </row>
    <row r="13" spans="1:10" x14ac:dyDescent="0.3">
      <c r="A13">
        <v>0.02</v>
      </c>
      <c r="B13">
        <f t="shared" ref="B13:B75" si="5">A13*$F$4</f>
        <v>200</v>
      </c>
      <c r="C13">
        <f t="shared" ref="C13:C75" si="6">B13*$B$4</f>
        <v>140</v>
      </c>
      <c r="D13">
        <f t="shared" si="0"/>
        <v>196.00000000000017</v>
      </c>
      <c r="E13">
        <f t="shared" si="1"/>
        <v>60.000000000000007</v>
      </c>
      <c r="F13">
        <f t="shared" si="2"/>
        <v>9604</v>
      </c>
      <c r="G13" s="5">
        <f t="shared" ref="G13:G75" si="7">C13+D13</f>
        <v>336.00000000000017</v>
      </c>
      <c r="H13" s="5">
        <f t="shared" si="3"/>
        <v>9664</v>
      </c>
      <c r="I13" s="15">
        <f t="shared" ref="I13:I75" si="8">C13/G13</f>
        <v>0.41666666666666646</v>
      </c>
      <c r="J13" s="16">
        <f t="shared" si="4"/>
        <v>0.99379139072847678</v>
      </c>
    </row>
    <row r="14" spans="1:10" x14ac:dyDescent="0.3">
      <c r="A14">
        <v>0.03</v>
      </c>
      <c r="B14">
        <f t="shared" si="5"/>
        <v>300</v>
      </c>
      <c r="C14">
        <f t="shared" si="6"/>
        <v>210</v>
      </c>
      <c r="D14">
        <f t="shared" si="0"/>
        <v>194.00000000000017</v>
      </c>
      <c r="E14">
        <f t="shared" si="1"/>
        <v>90.000000000000014</v>
      </c>
      <c r="F14">
        <f t="shared" si="2"/>
        <v>9506</v>
      </c>
      <c r="G14" s="5">
        <f t="shared" si="7"/>
        <v>404.00000000000017</v>
      </c>
      <c r="H14" s="5">
        <f t="shared" si="3"/>
        <v>9596</v>
      </c>
      <c r="I14" s="15">
        <f t="shared" si="8"/>
        <v>0.5198019801980196</v>
      </c>
      <c r="J14" s="16">
        <f t="shared" si="4"/>
        <v>0.99062109212171734</v>
      </c>
    </row>
    <row r="15" spans="1:10" x14ac:dyDescent="0.3">
      <c r="A15">
        <v>0.04</v>
      </c>
      <c r="B15">
        <f t="shared" si="5"/>
        <v>400</v>
      </c>
      <c r="C15">
        <f t="shared" si="6"/>
        <v>280</v>
      </c>
      <c r="D15">
        <f t="shared" si="0"/>
        <v>192.00000000000017</v>
      </c>
      <c r="E15">
        <f t="shared" si="1"/>
        <v>120.00000000000001</v>
      </c>
      <c r="F15">
        <f t="shared" si="2"/>
        <v>9408</v>
      </c>
      <c r="G15" s="5">
        <f t="shared" si="7"/>
        <v>472.00000000000017</v>
      </c>
      <c r="H15" s="5">
        <f t="shared" si="3"/>
        <v>9528</v>
      </c>
      <c r="I15" s="15">
        <f t="shared" si="8"/>
        <v>0.5932203389830506</v>
      </c>
      <c r="J15" s="16">
        <f t="shared" si="4"/>
        <v>0.9874055415617129</v>
      </c>
    </row>
    <row r="16" spans="1:10" x14ac:dyDescent="0.3">
      <c r="A16">
        <v>0.05</v>
      </c>
      <c r="B16">
        <f t="shared" si="5"/>
        <v>500</v>
      </c>
      <c r="C16">
        <f t="shared" si="6"/>
        <v>350</v>
      </c>
      <c r="D16">
        <f t="shared" si="0"/>
        <v>190.00000000000017</v>
      </c>
      <c r="E16">
        <f t="shared" si="1"/>
        <v>150.00000000000003</v>
      </c>
      <c r="F16">
        <f t="shared" si="2"/>
        <v>9310</v>
      </c>
      <c r="G16" s="5">
        <f t="shared" si="7"/>
        <v>540.00000000000023</v>
      </c>
      <c r="H16" s="5">
        <f t="shared" si="3"/>
        <v>9460</v>
      </c>
      <c r="I16" s="15">
        <f t="shared" si="8"/>
        <v>0.64814814814814792</v>
      </c>
      <c r="J16" s="16">
        <f t="shared" si="4"/>
        <v>0.9841437632135307</v>
      </c>
    </row>
    <row r="17" spans="1:10" x14ac:dyDescent="0.3">
      <c r="A17">
        <v>0.06</v>
      </c>
      <c r="B17">
        <f t="shared" si="5"/>
        <v>600</v>
      </c>
      <c r="C17">
        <f t="shared" si="6"/>
        <v>420</v>
      </c>
      <c r="D17">
        <f t="shared" si="0"/>
        <v>188.00000000000017</v>
      </c>
      <c r="E17">
        <f t="shared" si="1"/>
        <v>180.00000000000003</v>
      </c>
      <c r="F17">
        <f t="shared" si="2"/>
        <v>9212</v>
      </c>
      <c r="G17" s="5">
        <f t="shared" si="7"/>
        <v>608.00000000000023</v>
      </c>
      <c r="H17" s="5">
        <f t="shared" si="3"/>
        <v>9392</v>
      </c>
      <c r="I17" s="15">
        <f t="shared" si="8"/>
        <v>0.69078947368421029</v>
      </c>
      <c r="J17" s="16">
        <f t="shared" si="4"/>
        <v>0.98083475298126066</v>
      </c>
    </row>
    <row r="18" spans="1:10" x14ac:dyDescent="0.3">
      <c r="A18">
        <v>7.0000000000000007E-2</v>
      </c>
      <c r="B18">
        <f t="shared" si="5"/>
        <v>700.00000000000011</v>
      </c>
      <c r="C18">
        <f t="shared" si="6"/>
        <v>490.00000000000006</v>
      </c>
      <c r="D18">
        <f t="shared" si="0"/>
        <v>186.00000000000017</v>
      </c>
      <c r="E18">
        <f t="shared" si="1"/>
        <v>210.00000000000006</v>
      </c>
      <c r="F18">
        <f t="shared" si="2"/>
        <v>9114</v>
      </c>
      <c r="G18" s="5">
        <f t="shared" si="7"/>
        <v>676.00000000000023</v>
      </c>
      <c r="H18" s="5">
        <f t="shared" si="3"/>
        <v>9324</v>
      </c>
      <c r="I18" s="15">
        <f t="shared" si="8"/>
        <v>0.72485207100591698</v>
      </c>
      <c r="J18" s="16">
        <f t="shared" si="4"/>
        <v>0.97747747747747749</v>
      </c>
    </row>
    <row r="19" spans="1:10" x14ac:dyDescent="0.3">
      <c r="A19">
        <v>0.08</v>
      </c>
      <c r="B19">
        <f t="shared" si="5"/>
        <v>800</v>
      </c>
      <c r="C19">
        <f t="shared" si="6"/>
        <v>560</v>
      </c>
      <c r="D19">
        <f t="shared" si="0"/>
        <v>184.00000000000017</v>
      </c>
      <c r="E19">
        <f t="shared" si="1"/>
        <v>240.00000000000003</v>
      </c>
      <c r="F19">
        <f t="shared" si="2"/>
        <v>9016</v>
      </c>
      <c r="G19" s="5">
        <f t="shared" si="7"/>
        <v>744.00000000000023</v>
      </c>
      <c r="H19" s="5">
        <f t="shared" si="3"/>
        <v>9256</v>
      </c>
      <c r="I19" s="15">
        <f t="shared" si="8"/>
        <v>0.75268817204301053</v>
      </c>
      <c r="J19" s="16">
        <f t="shared" si="4"/>
        <v>0.97407087294727746</v>
      </c>
    </row>
    <row r="20" spans="1:10" x14ac:dyDescent="0.3">
      <c r="A20">
        <v>0.09</v>
      </c>
      <c r="B20">
        <f t="shared" si="5"/>
        <v>900</v>
      </c>
      <c r="C20">
        <f t="shared" si="6"/>
        <v>630</v>
      </c>
      <c r="D20">
        <f t="shared" si="0"/>
        <v>182.00000000000017</v>
      </c>
      <c r="E20">
        <f t="shared" si="1"/>
        <v>270.00000000000006</v>
      </c>
      <c r="F20">
        <f t="shared" si="2"/>
        <v>8918</v>
      </c>
      <c r="G20" s="5">
        <f t="shared" si="7"/>
        <v>812.00000000000023</v>
      </c>
      <c r="H20" s="5">
        <f t="shared" si="3"/>
        <v>9188</v>
      </c>
      <c r="I20" s="15">
        <f t="shared" si="8"/>
        <v>0.77586206896551702</v>
      </c>
      <c r="J20" s="16">
        <f t="shared" si="4"/>
        <v>0.97061384414453633</v>
      </c>
    </row>
    <row r="21" spans="1:10" x14ac:dyDescent="0.3">
      <c r="A21">
        <v>0.1</v>
      </c>
      <c r="B21">
        <f t="shared" si="5"/>
        <v>1000</v>
      </c>
      <c r="C21">
        <f t="shared" si="6"/>
        <v>700</v>
      </c>
      <c r="D21">
        <f t="shared" si="0"/>
        <v>180.00000000000017</v>
      </c>
      <c r="E21">
        <f t="shared" si="1"/>
        <v>300.00000000000006</v>
      </c>
      <c r="F21">
        <f t="shared" si="2"/>
        <v>8820</v>
      </c>
      <c r="G21" s="5">
        <f t="shared" si="7"/>
        <v>880.00000000000023</v>
      </c>
      <c r="H21" s="5">
        <f t="shared" si="3"/>
        <v>9120</v>
      </c>
      <c r="I21" s="15">
        <f t="shared" si="8"/>
        <v>0.7954545454545453</v>
      </c>
      <c r="J21" s="16">
        <f t="shared" si="4"/>
        <v>0.96710526315789469</v>
      </c>
    </row>
    <row r="22" spans="1:10" x14ac:dyDescent="0.3">
      <c r="A22">
        <v>0.11</v>
      </c>
      <c r="B22">
        <f t="shared" si="5"/>
        <v>1100</v>
      </c>
      <c r="C22">
        <f t="shared" si="6"/>
        <v>770</v>
      </c>
      <c r="D22">
        <f t="shared" si="0"/>
        <v>178.00000000000017</v>
      </c>
      <c r="E22">
        <f t="shared" si="1"/>
        <v>330.00000000000006</v>
      </c>
      <c r="F22">
        <f t="shared" si="2"/>
        <v>8722</v>
      </c>
      <c r="G22" s="5">
        <f t="shared" si="7"/>
        <v>948.00000000000023</v>
      </c>
      <c r="H22" s="5">
        <f t="shared" si="3"/>
        <v>9052</v>
      </c>
      <c r="I22" s="15">
        <f t="shared" si="8"/>
        <v>0.81223628691983107</v>
      </c>
      <c r="J22" s="16">
        <f t="shared" si="4"/>
        <v>0.96354396818382682</v>
      </c>
    </row>
    <row r="23" spans="1:10" x14ac:dyDescent="0.3">
      <c r="A23">
        <v>0.12</v>
      </c>
      <c r="B23">
        <f t="shared" si="5"/>
        <v>1200</v>
      </c>
      <c r="C23">
        <f t="shared" si="6"/>
        <v>840</v>
      </c>
      <c r="D23">
        <f t="shared" si="0"/>
        <v>176.00000000000017</v>
      </c>
      <c r="E23">
        <f t="shared" si="1"/>
        <v>360.00000000000006</v>
      </c>
      <c r="F23">
        <f t="shared" si="2"/>
        <v>8624</v>
      </c>
      <c r="G23" s="5">
        <f t="shared" si="7"/>
        <v>1016.0000000000002</v>
      </c>
      <c r="H23" s="5">
        <f t="shared" si="3"/>
        <v>8984</v>
      </c>
      <c r="I23" s="15">
        <f t="shared" si="8"/>
        <v>0.82677165354330695</v>
      </c>
      <c r="J23" s="16">
        <f t="shared" si="4"/>
        <v>0.95992876224398926</v>
      </c>
    </row>
    <row r="24" spans="1:10" x14ac:dyDescent="0.3">
      <c r="A24">
        <v>0.13</v>
      </c>
      <c r="B24">
        <f t="shared" si="5"/>
        <v>1300</v>
      </c>
      <c r="C24">
        <f t="shared" si="6"/>
        <v>909.99999999999989</v>
      </c>
      <c r="D24">
        <f t="shared" si="0"/>
        <v>174.00000000000014</v>
      </c>
      <c r="E24">
        <f t="shared" si="1"/>
        <v>390.00000000000006</v>
      </c>
      <c r="F24">
        <f t="shared" si="2"/>
        <v>8526</v>
      </c>
      <c r="G24" s="5">
        <f t="shared" si="7"/>
        <v>1084</v>
      </c>
      <c r="H24" s="5">
        <f t="shared" si="3"/>
        <v>8916</v>
      </c>
      <c r="I24" s="15">
        <f t="shared" si="8"/>
        <v>0.83948339483394818</v>
      </c>
      <c r="J24" s="16">
        <f t="shared" si="4"/>
        <v>0.95625841184387617</v>
      </c>
    </row>
    <row r="25" spans="1:10" x14ac:dyDescent="0.3">
      <c r="A25">
        <v>0.14000000000000001</v>
      </c>
      <c r="B25">
        <f t="shared" si="5"/>
        <v>1400.0000000000002</v>
      </c>
      <c r="C25">
        <f t="shared" si="6"/>
        <v>980.00000000000011</v>
      </c>
      <c r="D25">
        <f t="shared" si="0"/>
        <v>172.00000000000014</v>
      </c>
      <c r="E25">
        <f t="shared" si="1"/>
        <v>420.00000000000011</v>
      </c>
      <c r="F25">
        <f t="shared" si="2"/>
        <v>8428</v>
      </c>
      <c r="G25" s="5">
        <f t="shared" si="7"/>
        <v>1152.0000000000002</v>
      </c>
      <c r="H25" s="5">
        <f t="shared" si="3"/>
        <v>8848</v>
      </c>
      <c r="I25" s="15">
        <f t="shared" si="8"/>
        <v>0.85069444444444442</v>
      </c>
      <c r="J25" s="16">
        <f t="shared" si="4"/>
        <v>0.95253164556962022</v>
      </c>
    </row>
    <row r="26" spans="1:10" x14ac:dyDescent="0.3">
      <c r="A26">
        <v>0.15</v>
      </c>
      <c r="B26">
        <f t="shared" si="5"/>
        <v>1500</v>
      </c>
      <c r="C26">
        <f t="shared" si="6"/>
        <v>1050</v>
      </c>
      <c r="D26">
        <f t="shared" si="0"/>
        <v>170.00000000000014</v>
      </c>
      <c r="E26">
        <f t="shared" si="1"/>
        <v>450.00000000000006</v>
      </c>
      <c r="F26">
        <f t="shared" si="2"/>
        <v>8330</v>
      </c>
      <c r="G26" s="5">
        <f t="shared" si="7"/>
        <v>1220.0000000000002</v>
      </c>
      <c r="H26" s="5">
        <f t="shared" si="3"/>
        <v>8780</v>
      </c>
      <c r="I26" s="15">
        <f t="shared" si="8"/>
        <v>0.86065573770491788</v>
      </c>
      <c r="J26" s="16">
        <f t="shared" si="4"/>
        <v>0.94874715261958997</v>
      </c>
    </row>
    <row r="27" spans="1:10" x14ac:dyDescent="0.3">
      <c r="A27">
        <v>0.16</v>
      </c>
      <c r="B27">
        <f t="shared" si="5"/>
        <v>1600</v>
      </c>
      <c r="C27">
        <f t="shared" si="6"/>
        <v>1120</v>
      </c>
      <c r="D27">
        <f t="shared" si="0"/>
        <v>168.00000000000014</v>
      </c>
      <c r="E27">
        <f t="shared" si="1"/>
        <v>480.00000000000006</v>
      </c>
      <c r="F27">
        <f t="shared" si="2"/>
        <v>8232</v>
      </c>
      <c r="G27" s="5">
        <f t="shared" si="7"/>
        <v>1288.0000000000002</v>
      </c>
      <c r="H27" s="5">
        <f t="shared" si="3"/>
        <v>8712</v>
      </c>
      <c r="I27" s="15">
        <f t="shared" si="8"/>
        <v>0.86956521739130421</v>
      </c>
      <c r="J27" s="16">
        <f t="shared" si="4"/>
        <v>0.94490358126721763</v>
      </c>
    </row>
    <row r="28" spans="1:10" x14ac:dyDescent="0.3">
      <c r="A28">
        <v>0.17</v>
      </c>
      <c r="B28">
        <f t="shared" si="5"/>
        <v>1700.0000000000002</v>
      </c>
      <c r="C28">
        <f t="shared" si="6"/>
        <v>1190</v>
      </c>
      <c r="D28">
        <f t="shared" si="0"/>
        <v>166.00000000000014</v>
      </c>
      <c r="E28">
        <f t="shared" si="1"/>
        <v>510.00000000000017</v>
      </c>
      <c r="F28">
        <f t="shared" si="2"/>
        <v>8134</v>
      </c>
      <c r="G28" s="5">
        <f t="shared" si="7"/>
        <v>1356.0000000000002</v>
      </c>
      <c r="H28" s="5">
        <f t="shared" si="3"/>
        <v>8644</v>
      </c>
      <c r="I28" s="15">
        <f t="shared" si="8"/>
        <v>0.87758112094395269</v>
      </c>
      <c r="J28" s="16">
        <f t="shared" si="4"/>
        <v>0.94099953725127261</v>
      </c>
    </row>
    <row r="29" spans="1:10" x14ac:dyDescent="0.3">
      <c r="A29">
        <v>0.18</v>
      </c>
      <c r="B29">
        <f t="shared" si="5"/>
        <v>1800</v>
      </c>
      <c r="C29">
        <f t="shared" si="6"/>
        <v>1260</v>
      </c>
      <c r="D29">
        <f t="shared" si="0"/>
        <v>164.00000000000014</v>
      </c>
      <c r="E29">
        <f t="shared" si="1"/>
        <v>540.00000000000011</v>
      </c>
      <c r="F29">
        <f t="shared" si="2"/>
        <v>8036</v>
      </c>
      <c r="G29" s="5">
        <f t="shared" si="7"/>
        <v>1424.0000000000002</v>
      </c>
      <c r="H29" s="5">
        <f t="shared" si="3"/>
        <v>8576</v>
      </c>
      <c r="I29" s="15">
        <f t="shared" si="8"/>
        <v>0.88483146067415719</v>
      </c>
      <c r="J29" s="16">
        <f t="shared" si="4"/>
        <v>0.93703358208955223</v>
      </c>
    </row>
    <row r="30" spans="1:10" x14ac:dyDescent="0.3">
      <c r="A30">
        <v>0.19</v>
      </c>
      <c r="B30">
        <f t="shared" si="5"/>
        <v>1900</v>
      </c>
      <c r="C30">
        <f t="shared" si="6"/>
        <v>1330</v>
      </c>
      <c r="D30">
        <f t="shared" si="0"/>
        <v>162.00000000000014</v>
      </c>
      <c r="E30">
        <f t="shared" si="1"/>
        <v>570.00000000000011</v>
      </c>
      <c r="F30">
        <f t="shared" si="2"/>
        <v>7938</v>
      </c>
      <c r="G30" s="5">
        <f t="shared" si="7"/>
        <v>1492.0000000000002</v>
      </c>
      <c r="H30" s="5">
        <f t="shared" si="3"/>
        <v>8508</v>
      </c>
      <c r="I30" s="15">
        <f t="shared" si="8"/>
        <v>0.89142091152814995</v>
      </c>
      <c r="J30" s="16">
        <f t="shared" si="4"/>
        <v>0.93300423131170662</v>
      </c>
    </row>
    <row r="31" spans="1:10" x14ac:dyDescent="0.3">
      <c r="A31">
        <v>0.2</v>
      </c>
      <c r="B31">
        <f t="shared" si="5"/>
        <v>2000</v>
      </c>
      <c r="C31">
        <f t="shared" si="6"/>
        <v>1400</v>
      </c>
      <c r="D31">
        <f t="shared" si="0"/>
        <v>160.00000000000014</v>
      </c>
      <c r="E31">
        <f t="shared" si="1"/>
        <v>600.00000000000011</v>
      </c>
      <c r="F31">
        <f t="shared" si="2"/>
        <v>7840</v>
      </c>
      <c r="G31" s="5">
        <f t="shared" si="7"/>
        <v>1560.0000000000002</v>
      </c>
      <c r="H31" s="5">
        <f t="shared" si="3"/>
        <v>8440</v>
      </c>
      <c r="I31" s="15">
        <f t="shared" si="8"/>
        <v>0.89743589743589736</v>
      </c>
      <c r="J31" s="16">
        <f t="shared" si="4"/>
        <v>0.92890995260663511</v>
      </c>
    </row>
    <row r="32" spans="1:10" x14ac:dyDescent="0.3">
      <c r="A32">
        <v>0.21</v>
      </c>
      <c r="B32">
        <f t="shared" si="5"/>
        <v>2100</v>
      </c>
      <c r="C32">
        <f t="shared" si="6"/>
        <v>1470</v>
      </c>
      <c r="D32">
        <f t="shared" si="0"/>
        <v>158.00000000000014</v>
      </c>
      <c r="E32">
        <f t="shared" si="1"/>
        <v>630.00000000000011</v>
      </c>
      <c r="F32">
        <f t="shared" si="2"/>
        <v>7742</v>
      </c>
      <c r="G32" s="5">
        <f t="shared" si="7"/>
        <v>1628.0000000000002</v>
      </c>
      <c r="H32" s="5">
        <f t="shared" si="3"/>
        <v>8372</v>
      </c>
      <c r="I32" s="15">
        <f t="shared" si="8"/>
        <v>0.90294840294840284</v>
      </c>
      <c r="J32" s="16">
        <f t="shared" si="4"/>
        <v>0.92474916387959871</v>
      </c>
    </row>
    <row r="33" spans="1:10" x14ac:dyDescent="0.3">
      <c r="A33">
        <v>0.22</v>
      </c>
      <c r="B33">
        <f t="shared" si="5"/>
        <v>2200</v>
      </c>
      <c r="C33">
        <f t="shared" si="6"/>
        <v>1540</v>
      </c>
      <c r="D33">
        <f t="shared" si="0"/>
        <v>156.00000000000014</v>
      </c>
      <c r="E33">
        <f t="shared" si="1"/>
        <v>660.00000000000011</v>
      </c>
      <c r="F33">
        <f t="shared" si="2"/>
        <v>7644</v>
      </c>
      <c r="G33" s="5">
        <f t="shared" si="7"/>
        <v>1696.0000000000002</v>
      </c>
      <c r="H33" s="5">
        <f t="shared" si="3"/>
        <v>8304</v>
      </c>
      <c r="I33" s="15">
        <f t="shared" si="8"/>
        <v>0.90801886792452813</v>
      </c>
      <c r="J33" s="16">
        <f t="shared" si="4"/>
        <v>0.92052023121387283</v>
      </c>
    </row>
    <row r="34" spans="1:10" x14ac:dyDescent="0.3">
      <c r="A34">
        <v>0.23</v>
      </c>
      <c r="B34">
        <f t="shared" si="5"/>
        <v>2300</v>
      </c>
      <c r="C34">
        <f t="shared" si="6"/>
        <v>1610</v>
      </c>
      <c r="D34">
        <f t="shared" si="0"/>
        <v>154.00000000000014</v>
      </c>
      <c r="E34">
        <f t="shared" si="1"/>
        <v>690.00000000000011</v>
      </c>
      <c r="F34">
        <f t="shared" si="2"/>
        <v>7546</v>
      </c>
      <c r="G34" s="5">
        <f t="shared" si="7"/>
        <v>1764.0000000000002</v>
      </c>
      <c r="H34" s="5">
        <f t="shared" si="3"/>
        <v>8236</v>
      </c>
      <c r="I34" s="15">
        <f t="shared" si="8"/>
        <v>0.91269841269841256</v>
      </c>
      <c r="J34" s="16">
        <f t="shared" si="4"/>
        <v>0.91622146673142302</v>
      </c>
    </row>
    <row r="35" spans="1:10" x14ac:dyDescent="0.3">
      <c r="A35">
        <v>0.24</v>
      </c>
      <c r="B35">
        <f t="shared" si="5"/>
        <v>2400</v>
      </c>
      <c r="C35">
        <f t="shared" si="6"/>
        <v>1680</v>
      </c>
      <c r="D35">
        <f t="shared" si="0"/>
        <v>152.00000000000014</v>
      </c>
      <c r="E35">
        <f t="shared" si="1"/>
        <v>720.00000000000011</v>
      </c>
      <c r="F35">
        <f t="shared" si="2"/>
        <v>7448</v>
      </c>
      <c r="G35" s="5">
        <f t="shared" si="7"/>
        <v>1832.0000000000002</v>
      </c>
      <c r="H35" s="5">
        <f t="shared" si="3"/>
        <v>8168</v>
      </c>
      <c r="I35" s="15">
        <f t="shared" si="8"/>
        <v>0.91703056768558944</v>
      </c>
      <c r="J35" s="16">
        <f t="shared" si="4"/>
        <v>0.91185112634671894</v>
      </c>
    </row>
    <row r="36" spans="1:10" x14ac:dyDescent="0.3">
      <c r="A36">
        <v>0.25</v>
      </c>
      <c r="B36">
        <f t="shared" si="5"/>
        <v>2500</v>
      </c>
      <c r="C36">
        <f t="shared" si="6"/>
        <v>1750</v>
      </c>
      <c r="D36">
        <f t="shared" si="0"/>
        <v>150.00000000000014</v>
      </c>
      <c r="E36">
        <f t="shared" si="1"/>
        <v>750.00000000000011</v>
      </c>
      <c r="F36">
        <f t="shared" si="2"/>
        <v>7350</v>
      </c>
      <c r="G36" s="5">
        <f t="shared" si="7"/>
        <v>1900.0000000000002</v>
      </c>
      <c r="H36" s="5">
        <f t="shared" si="3"/>
        <v>8100</v>
      </c>
      <c r="I36" s="15">
        <f t="shared" si="8"/>
        <v>0.92105263157894723</v>
      </c>
      <c r="J36" s="16">
        <f t="shared" si="4"/>
        <v>0.90740740740740744</v>
      </c>
    </row>
    <row r="37" spans="1:10" x14ac:dyDescent="0.3">
      <c r="A37">
        <v>0.26</v>
      </c>
      <c r="B37">
        <f t="shared" si="5"/>
        <v>2600</v>
      </c>
      <c r="C37">
        <f t="shared" si="6"/>
        <v>1819.9999999999998</v>
      </c>
      <c r="D37">
        <f t="shared" si="0"/>
        <v>148.00000000000014</v>
      </c>
      <c r="E37">
        <f t="shared" si="1"/>
        <v>780.00000000000011</v>
      </c>
      <c r="F37">
        <f t="shared" si="2"/>
        <v>7252</v>
      </c>
      <c r="G37" s="5">
        <f t="shared" si="7"/>
        <v>1968</v>
      </c>
      <c r="H37" s="5">
        <f t="shared" si="3"/>
        <v>8032</v>
      </c>
      <c r="I37" s="15">
        <f t="shared" si="8"/>
        <v>0.92479674796747957</v>
      </c>
      <c r="J37" s="16">
        <f t="shared" si="4"/>
        <v>0.90288844621513942</v>
      </c>
    </row>
    <row r="38" spans="1:10" x14ac:dyDescent="0.3">
      <c r="A38">
        <v>0.27</v>
      </c>
      <c r="B38">
        <f t="shared" si="5"/>
        <v>2700</v>
      </c>
      <c r="C38">
        <f t="shared" si="6"/>
        <v>1889.9999999999998</v>
      </c>
      <c r="D38">
        <f t="shared" si="0"/>
        <v>146.00000000000014</v>
      </c>
      <c r="E38">
        <f t="shared" si="1"/>
        <v>810.00000000000011</v>
      </c>
      <c r="F38">
        <f t="shared" si="2"/>
        <v>7154</v>
      </c>
      <c r="G38" s="5">
        <f t="shared" si="7"/>
        <v>2036</v>
      </c>
      <c r="H38" s="5">
        <f t="shared" si="3"/>
        <v>7964</v>
      </c>
      <c r="I38" s="15">
        <f t="shared" si="8"/>
        <v>0.92829076620825135</v>
      </c>
      <c r="J38" s="16">
        <f t="shared" si="4"/>
        <v>0.89829231541938726</v>
      </c>
    </row>
    <row r="39" spans="1:10" x14ac:dyDescent="0.3">
      <c r="A39">
        <v>0.28000000000000003</v>
      </c>
      <c r="B39">
        <f t="shared" si="5"/>
        <v>2800.0000000000005</v>
      </c>
      <c r="C39">
        <f t="shared" si="6"/>
        <v>1960.0000000000002</v>
      </c>
      <c r="D39">
        <f t="shared" si="0"/>
        <v>144.00000000000011</v>
      </c>
      <c r="E39">
        <f t="shared" si="1"/>
        <v>840.00000000000023</v>
      </c>
      <c r="F39">
        <f t="shared" si="2"/>
        <v>7056</v>
      </c>
      <c r="G39" s="5">
        <f t="shared" si="7"/>
        <v>2104.0000000000005</v>
      </c>
      <c r="H39" s="5">
        <f t="shared" si="3"/>
        <v>7896</v>
      </c>
      <c r="I39" s="15">
        <f t="shared" si="8"/>
        <v>0.93155893536121659</v>
      </c>
      <c r="J39" s="16">
        <f t="shared" si="4"/>
        <v>0.8936170212765957</v>
      </c>
    </row>
    <row r="40" spans="1:10" x14ac:dyDescent="0.3">
      <c r="A40">
        <v>0.28999999999999998</v>
      </c>
      <c r="B40">
        <f t="shared" si="5"/>
        <v>2900</v>
      </c>
      <c r="C40">
        <f t="shared" si="6"/>
        <v>2029.9999999999998</v>
      </c>
      <c r="D40">
        <f t="shared" si="0"/>
        <v>142.00000000000011</v>
      </c>
      <c r="E40">
        <f t="shared" si="1"/>
        <v>870.00000000000011</v>
      </c>
      <c r="F40">
        <f t="shared" si="2"/>
        <v>6958</v>
      </c>
      <c r="G40" s="5">
        <f t="shared" si="7"/>
        <v>2172</v>
      </c>
      <c r="H40" s="5">
        <f t="shared" si="3"/>
        <v>7828</v>
      </c>
      <c r="I40" s="15">
        <f t="shared" si="8"/>
        <v>0.93462246777163893</v>
      </c>
      <c r="J40" s="16">
        <f t="shared" si="4"/>
        <v>0.88886050076647927</v>
      </c>
    </row>
    <row r="41" spans="1:10" x14ac:dyDescent="0.3">
      <c r="A41">
        <v>0.3</v>
      </c>
      <c r="B41">
        <f t="shared" si="5"/>
        <v>3000</v>
      </c>
      <c r="C41">
        <f t="shared" si="6"/>
        <v>2100</v>
      </c>
      <c r="D41">
        <f t="shared" si="0"/>
        <v>140.00000000000011</v>
      </c>
      <c r="E41">
        <f t="shared" si="1"/>
        <v>900.00000000000011</v>
      </c>
      <c r="F41">
        <f t="shared" si="2"/>
        <v>6860</v>
      </c>
      <c r="G41" s="5">
        <f t="shared" si="7"/>
        <v>2240</v>
      </c>
      <c r="H41" s="5">
        <f t="shared" si="3"/>
        <v>7760</v>
      </c>
      <c r="I41" s="15">
        <f t="shared" si="8"/>
        <v>0.9375</v>
      </c>
      <c r="J41" s="16">
        <f t="shared" si="4"/>
        <v>0.884020618556701</v>
      </c>
    </row>
    <row r="42" spans="1:10" x14ac:dyDescent="0.3">
      <c r="A42">
        <v>0.31</v>
      </c>
      <c r="B42">
        <f t="shared" si="5"/>
        <v>3100</v>
      </c>
      <c r="C42">
        <f t="shared" si="6"/>
        <v>2170</v>
      </c>
      <c r="D42">
        <f t="shared" si="0"/>
        <v>138.00000000000011</v>
      </c>
      <c r="E42">
        <f t="shared" si="1"/>
        <v>930.00000000000011</v>
      </c>
      <c r="F42">
        <f t="shared" si="2"/>
        <v>6762</v>
      </c>
      <c r="G42" s="5">
        <f t="shared" si="7"/>
        <v>2308</v>
      </c>
      <c r="H42" s="5">
        <f t="shared" si="3"/>
        <v>7692</v>
      </c>
      <c r="I42" s="15">
        <f t="shared" si="8"/>
        <v>0.9402079722703639</v>
      </c>
      <c r="J42" s="16">
        <f t="shared" si="4"/>
        <v>0.87909516380655228</v>
      </c>
    </row>
    <row r="43" spans="1:10" x14ac:dyDescent="0.3">
      <c r="A43">
        <v>0.32</v>
      </c>
      <c r="B43">
        <f t="shared" si="5"/>
        <v>3200</v>
      </c>
      <c r="C43">
        <f t="shared" si="6"/>
        <v>2240</v>
      </c>
      <c r="D43">
        <f t="shared" si="0"/>
        <v>136.00000000000011</v>
      </c>
      <c r="E43">
        <f t="shared" si="1"/>
        <v>960.00000000000011</v>
      </c>
      <c r="F43">
        <f t="shared" si="2"/>
        <v>6664</v>
      </c>
      <c r="G43" s="5">
        <f t="shared" si="7"/>
        <v>2376</v>
      </c>
      <c r="H43" s="5">
        <f t="shared" si="3"/>
        <v>7624</v>
      </c>
      <c r="I43" s="15">
        <f t="shared" si="8"/>
        <v>0.9427609427609428</v>
      </c>
      <c r="J43" s="16">
        <f t="shared" si="4"/>
        <v>0.87408184679958023</v>
      </c>
    </row>
    <row r="44" spans="1:10" x14ac:dyDescent="0.3">
      <c r="A44">
        <v>0.33</v>
      </c>
      <c r="B44">
        <f t="shared" si="5"/>
        <v>3300</v>
      </c>
      <c r="C44">
        <f t="shared" si="6"/>
        <v>2310</v>
      </c>
      <c r="D44">
        <f t="shared" si="0"/>
        <v>134.00000000000011</v>
      </c>
      <c r="E44">
        <f t="shared" si="1"/>
        <v>990.00000000000011</v>
      </c>
      <c r="F44">
        <f t="shared" si="2"/>
        <v>6566</v>
      </c>
      <c r="G44" s="5">
        <f t="shared" si="7"/>
        <v>2444</v>
      </c>
      <c r="H44" s="5">
        <f t="shared" si="3"/>
        <v>7556</v>
      </c>
      <c r="I44" s="15">
        <f t="shared" si="8"/>
        <v>0.94517184942716859</v>
      </c>
      <c r="J44" s="16">
        <f t="shared" si="4"/>
        <v>0.86897829539438853</v>
      </c>
    </row>
    <row r="45" spans="1:10" x14ac:dyDescent="0.3">
      <c r="A45">
        <v>0.34</v>
      </c>
      <c r="B45">
        <f t="shared" si="5"/>
        <v>3400.0000000000005</v>
      </c>
      <c r="C45">
        <f t="shared" si="6"/>
        <v>2380</v>
      </c>
      <c r="D45">
        <f t="shared" si="0"/>
        <v>132.00000000000011</v>
      </c>
      <c r="E45">
        <f t="shared" si="1"/>
        <v>1020.0000000000003</v>
      </c>
      <c r="F45">
        <f t="shared" si="2"/>
        <v>6468</v>
      </c>
      <c r="G45" s="5">
        <f t="shared" si="7"/>
        <v>2512</v>
      </c>
      <c r="H45" s="5">
        <f t="shared" si="3"/>
        <v>7488</v>
      </c>
      <c r="I45" s="15">
        <f t="shared" si="8"/>
        <v>0.94745222929936301</v>
      </c>
      <c r="J45" s="16">
        <f t="shared" si="4"/>
        <v>0.86378205128205132</v>
      </c>
    </row>
    <row r="46" spans="1:10" x14ac:dyDescent="0.3">
      <c r="A46">
        <v>0.35</v>
      </c>
      <c r="B46">
        <f t="shared" si="5"/>
        <v>3500</v>
      </c>
      <c r="C46">
        <f t="shared" si="6"/>
        <v>2450</v>
      </c>
      <c r="D46">
        <f t="shared" si="0"/>
        <v>130.00000000000011</v>
      </c>
      <c r="E46">
        <f t="shared" si="1"/>
        <v>1050.0000000000002</v>
      </c>
      <c r="F46">
        <f t="shared" si="2"/>
        <v>6370</v>
      </c>
      <c r="G46" s="5">
        <f t="shared" si="7"/>
        <v>2580</v>
      </c>
      <c r="H46" s="5">
        <f t="shared" si="3"/>
        <v>7420</v>
      </c>
      <c r="I46" s="15">
        <f t="shared" si="8"/>
        <v>0.94961240310077522</v>
      </c>
      <c r="J46" s="16">
        <f t="shared" si="4"/>
        <v>0.85849056603773588</v>
      </c>
    </row>
    <row r="47" spans="1:10" x14ac:dyDescent="0.3">
      <c r="A47">
        <v>0.36</v>
      </c>
      <c r="B47">
        <f t="shared" si="5"/>
        <v>3600</v>
      </c>
      <c r="C47">
        <f t="shared" si="6"/>
        <v>2520</v>
      </c>
      <c r="D47">
        <f t="shared" si="0"/>
        <v>128.00000000000011</v>
      </c>
      <c r="E47">
        <f t="shared" si="1"/>
        <v>1080.0000000000002</v>
      </c>
      <c r="F47">
        <f t="shared" si="2"/>
        <v>6272</v>
      </c>
      <c r="G47" s="5">
        <f t="shared" si="7"/>
        <v>2648</v>
      </c>
      <c r="H47" s="5">
        <f t="shared" si="3"/>
        <v>7352</v>
      </c>
      <c r="I47" s="15">
        <f t="shared" si="8"/>
        <v>0.95166163141993954</v>
      </c>
      <c r="J47" s="16">
        <f t="shared" si="4"/>
        <v>0.85310119695320996</v>
      </c>
    </row>
    <row r="48" spans="1:10" x14ac:dyDescent="0.3">
      <c r="A48">
        <v>0.37</v>
      </c>
      <c r="B48">
        <f t="shared" si="5"/>
        <v>3700</v>
      </c>
      <c r="C48">
        <f t="shared" si="6"/>
        <v>2590</v>
      </c>
      <c r="D48">
        <f t="shared" si="0"/>
        <v>126.00000000000011</v>
      </c>
      <c r="E48">
        <f t="shared" si="1"/>
        <v>1110.0000000000002</v>
      </c>
      <c r="F48">
        <f t="shared" si="2"/>
        <v>6174</v>
      </c>
      <c r="G48" s="5">
        <f t="shared" si="7"/>
        <v>2716</v>
      </c>
      <c r="H48" s="5">
        <f t="shared" si="3"/>
        <v>7284</v>
      </c>
      <c r="I48" s="15">
        <f t="shared" si="8"/>
        <v>0.95360824742268047</v>
      </c>
      <c r="J48" s="16">
        <f t="shared" si="4"/>
        <v>0.84761120263591438</v>
      </c>
    </row>
    <row r="49" spans="1:10" x14ac:dyDescent="0.3">
      <c r="A49">
        <v>0.38</v>
      </c>
      <c r="B49">
        <f t="shared" si="5"/>
        <v>3800</v>
      </c>
      <c r="C49">
        <f t="shared" si="6"/>
        <v>2660</v>
      </c>
      <c r="D49">
        <f t="shared" si="0"/>
        <v>124.00000000000011</v>
      </c>
      <c r="E49">
        <f t="shared" si="1"/>
        <v>1140.0000000000002</v>
      </c>
      <c r="F49">
        <f t="shared" si="2"/>
        <v>6076</v>
      </c>
      <c r="G49" s="5">
        <f t="shared" si="7"/>
        <v>2784</v>
      </c>
      <c r="H49" s="5">
        <f t="shared" si="3"/>
        <v>7216</v>
      </c>
      <c r="I49" s="15">
        <f t="shared" si="8"/>
        <v>0.95545977011494254</v>
      </c>
      <c r="J49" s="16">
        <f t="shared" si="4"/>
        <v>0.8420177383592018</v>
      </c>
    </row>
    <row r="50" spans="1:10" x14ac:dyDescent="0.3">
      <c r="A50">
        <v>0.39</v>
      </c>
      <c r="B50">
        <f t="shared" si="5"/>
        <v>3900</v>
      </c>
      <c r="C50">
        <f t="shared" si="6"/>
        <v>2730</v>
      </c>
      <c r="D50">
        <f t="shared" si="0"/>
        <v>122.00000000000011</v>
      </c>
      <c r="E50">
        <f t="shared" si="1"/>
        <v>1170.0000000000002</v>
      </c>
      <c r="F50">
        <f t="shared" si="2"/>
        <v>5978</v>
      </c>
      <c r="G50" s="5">
        <f t="shared" si="7"/>
        <v>2852</v>
      </c>
      <c r="H50" s="5">
        <f t="shared" si="3"/>
        <v>7148</v>
      </c>
      <c r="I50" s="15">
        <f t="shared" si="8"/>
        <v>0.95722300140252459</v>
      </c>
      <c r="J50" s="16">
        <f t="shared" si="4"/>
        <v>0.83631785114717405</v>
      </c>
    </row>
    <row r="51" spans="1:10" x14ac:dyDescent="0.3">
      <c r="A51">
        <v>0.4</v>
      </c>
      <c r="B51">
        <f t="shared" si="5"/>
        <v>4000</v>
      </c>
      <c r="C51">
        <f t="shared" si="6"/>
        <v>2800</v>
      </c>
      <c r="D51">
        <f t="shared" si="0"/>
        <v>120.00000000000011</v>
      </c>
      <c r="E51">
        <f t="shared" si="1"/>
        <v>1200.0000000000002</v>
      </c>
      <c r="F51">
        <f t="shared" si="2"/>
        <v>5880</v>
      </c>
      <c r="G51" s="5">
        <f t="shared" si="7"/>
        <v>2920</v>
      </c>
      <c r="H51" s="5">
        <f t="shared" si="3"/>
        <v>7080</v>
      </c>
      <c r="I51" s="15">
        <f t="shared" si="8"/>
        <v>0.95890410958904104</v>
      </c>
      <c r="J51" s="16">
        <f t="shared" si="4"/>
        <v>0.83050847457627119</v>
      </c>
    </row>
    <row r="52" spans="1:10" x14ac:dyDescent="0.3">
      <c r="A52">
        <v>0.41</v>
      </c>
      <c r="B52">
        <f t="shared" si="5"/>
        <v>4100</v>
      </c>
      <c r="C52">
        <f t="shared" si="6"/>
        <v>2870</v>
      </c>
      <c r="D52">
        <f t="shared" si="0"/>
        <v>118.0000000000001</v>
      </c>
      <c r="E52">
        <f t="shared" si="1"/>
        <v>1230.0000000000002</v>
      </c>
      <c r="F52">
        <f t="shared" si="2"/>
        <v>5782</v>
      </c>
      <c r="G52" s="5">
        <f t="shared" si="7"/>
        <v>2988</v>
      </c>
      <c r="H52" s="5">
        <f t="shared" si="3"/>
        <v>7012</v>
      </c>
      <c r="I52" s="15">
        <f t="shared" si="8"/>
        <v>0.96050870147255685</v>
      </c>
      <c r="J52" s="16">
        <f t="shared" si="4"/>
        <v>0.8245864232743868</v>
      </c>
    </row>
    <row r="53" spans="1:10" x14ac:dyDescent="0.3">
      <c r="A53">
        <v>0.42</v>
      </c>
      <c r="B53">
        <f t="shared" si="5"/>
        <v>4200</v>
      </c>
      <c r="C53">
        <f t="shared" si="6"/>
        <v>2940</v>
      </c>
      <c r="D53">
        <f t="shared" si="0"/>
        <v>116.0000000000001</v>
      </c>
      <c r="E53">
        <f t="shared" si="1"/>
        <v>1260.0000000000002</v>
      </c>
      <c r="F53">
        <f t="shared" si="2"/>
        <v>5684</v>
      </c>
      <c r="G53" s="5">
        <f t="shared" si="7"/>
        <v>3056</v>
      </c>
      <c r="H53" s="5">
        <f t="shared" si="3"/>
        <v>6944</v>
      </c>
      <c r="I53" s="15">
        <f t="shared" si="8"/>
        <v>0.9620418848167539</v>
      </c>
      <c r="J53" s="16">
        <f t="shared" si="4"/>
        <v>0.81854838709677424</v>
      </c>
    </row>
    <row r="54" spans="1:10" x14ac:dyDescent="0.3">
      <c r="A54">
        <v>0.43</v>
      </c>
      <c r="B54">
        <f t="shared" si="5"/>
        <v>4300</v>
      </c>
      <c r="C54">
        <f t="shared" si="6"/>
        <v>3010</v>
      </c>
      <c r="D54">
        <f t="shared" si="0"/>
        <v>114.0000000000001</v>
      </c>
      <c r="E54">
        <f t="shared" si="1"/>
        <v>1290.0000000000002</v>
      </c>
      <c r="F54">
        <f t="shared" si="2"/>
        <v>5586</v>
      </c>
      <c r="G54" s="5">
        <f t="shared" si="7"/>
        <v>3124</v>
      </c>
      <c r="H54" s="5">
        <f t="shared" si="3"/>
        <v>6876</v>
      </c>
      <c r="I54" s="15">
        <f t="shared" si="8"/>
        <v>0.96350832266325226</v>
      </c>
      <c r="J54" s="16">
        <f t="shared" si="4"/>
        <v>0.81239092495637</v>
      </c>
    </row>
    <row r="55" spans="1:10" x14ac:dyDescent="0.3">
      <c r="A55">
        <v>0.44</v>
      </c>
      <c r="B55">
        <f t="shared" si="5"/>
        <v>4400</v>
      </c>
      <c r="C55">
        <f t="shared" si="6"/>
        <v>3080</v>
      </c>
      <c r="D55">
        <f t="shared" si="0"/>
        <v>112.0000000000001</v>
      </c>
      <c r="E55">
        <f t="shared" si="1"/>
        <v>1320.0000000000002</v>
      </c>
      <c r="F55">
        <f t="shared" si="2"/>
        <v>5488</v>
      </c>
      <c r="G55" s="5">
        <f t="shared" si="7"/>
        <v>3192</v>
      </c>
      <c r="H55" s="5">
        <f t="shared" si="3"/>
        <v>6808</v>
      </c>
      <c r="I55" s="15">
        <f t="shared" si="8"/>
        <v>0.96491228070175439</v>
      </c>
      <c r="J55" s="16">
        <f t="shared" si="4"/>
        <v>0.80611045828437133</v>
      </c>
    </row>
    <row r="56" spans="1:10" x14ac:dyDescent="0.3">
      <c r="A56">
        <v>0.45</v>
      </c>
      <c r="B56">
        <f t="shared" si="5"/>
        <v>4500</v>
      </c>
      <c r="C56">
        <f t="shared" si="6"/>
        <v>3150</v>
      </c>
      <c r="D56">
        <f t="shared" si="0"/>
        <v>110.0000000000001</v>
      </c>
      <c r="E56">
        <f t="shared" si="1"/>
        <v>1350.0000000000002</v>
      </c>
      <c r="F56">
        <f t="shared" si="2"/>
        <v>5390</v>
      </c>
      <c r="G56" s="5">
        <f t="shared" si="7"/>
        <v>3260</v>
      </c>
      <c r="H56" s="5">
        <f t="shared" si="3"/>
        <v>6740</v>
      </c>
      <c r="I56" s="15">
        <f t="shared" si="8"/>
        <v>0.96625766871165641</v>
      </c>
      <c r="J56" s="16">
        <f t="shared" si="4"/>
        <v>0.79970326409495551</v>
      </c>
    </row>
    <row r="57" spans="1:10" x14ac:dyDescent="0.3">
      <c r="A57">
        <v>0.46</v>
      </c>
      <c r="B57">
        <f t="shared" si="5"/>
        <v>4600</v>
      </c>
      <c r="C57">
        <f t="shared" si="6"/>
        <v>3220</v>
      </c>
      <c r="D57">
        <f t="shared" si="0"/>
        <v>108.0000000000001</v>
      </c>
      <c r="E57">
        <f t="shared" si="1"/>
        <v>1380.0000000000002</v>
      </c>
      <c r="F57">
        <f t="shared" si="2"/>
        <v>5292</v>
      </c>
      <c r="G57" s="5">
        <f t="shared" si="7"/>
        <v>3328</v>
      </c>
      <c r="H57" s="5">
        <f t="shared" si="3"/>
        <v>6672</v>
      </c>
      <c r="I57" s="15">
        <f t="shared" si="8"/>
        <v>0.96754807692307687</v>
      </c>
      <c r="J57" s="16">
        <f t="shared" si="4"/>
        <v>0.79316546762589923</v>
      </c>
    </row>
    <row r="58" spans="1:10" x14ac:dyDescent="0.3">
      <c r="A58">
        <v>0.47</v>
      </c>
      <c r="B58">
        <f t="shared" si="5"/>
        <v>4700</v>
      </c>
      <c r="C58">
        <f t="shared" si="6"/>
        <v>3290</v>
      </c>
      <c r="D58">
        <f t="shared" si="0"/>
        <v>106.0000000000001</v>
      </c>
      <c r="E58">
        <f t="shared" si="1"/>
        <v>1410.0000000000002</v>
      </c>
      <c r="F58">
        <f t="shared" si="2"/>
        <v>5194</v>
      </c>
      <c r="G58" s="5">
        <f t="shared" si="7"/>
        <v>3396</v>
      </c>
      <c r="H58" s="5">
        <f t="shared" si="3"/>
        <v>6604</v>
      </c>
      <c r="I58" s="15">
        <f t="shared" si="8"/>
        <v>0.96878680800942285</v>
      </c>
      <c r="J58" s="16">
        <f t="shared" si="4"/>
        <v>0.78649303452453057</v>
      </c>
    </row>
    <row r="59" spans="1:10" x14ac:dyDescent="0.3">
      <c r="A59">
        <v>0.48</v>
      </c>
      <c r="B59">
        <f t="shared" si="5"/>
        <v>4800</v>
      </c>
      <c r="C59">
        <f t="shared" si="6"/>
        <v>3360</v>
      </c>
      <c r="D59">
        <f t="shared" si="0"/>
        <v>104.00000000000009</v>
      </c>
      <c r="E59">
        <f t="shared" si="1"/>
        <v>1440.0000000000002</v>
      </c>
      <c r="F59">
        <f t="shared" si="2"/>
        <v>5096</v>
      </c>
      <c r="G59" s="5">
        <f t="shared" si="7"/>
        <v>3464</v>
      </c>
      <c r="H59" s="5">
        <f t="shared" si="3"/>
        <v>6536</v>
      </c>
      <c r="I59" s="15">
        <f t="shared" si="8"/>
        <v>0.96997690531177827</v>
      </c>
      <c r="J59" s="16">
        <f t="shared" si="4"/>
        <v>0.7796817625458996</v>
      </c>
    </row>
    <row r="60" spans="1:10" x14ac:dyDescent="0.3">
      <c r="A60">
        <v>0.49</v>
      </c>
      <c r="B60">
        <f t="shared" si="5"/>
        <v>4900</v>
      </c>
      <c r="C60">
        <f t="shared" si="6"/>
        <v>3430</v>
      </c>
      <c r="D60">
        <f t="shared" si="0"/>
        <v>102.00000000000009</v>
      </c>
      <c r="E60">
        <f t="shared" si="1"/>
        <v>1470.0000000000002</v>
      </c>
      <c r="F60">
        <f t="shared" si="2"/>
        <v>4998</v>
      </c>
      <c r="G60" s="5">
        <f t="shared" si="7"/>
        <v>3532</v>
      </c>
      <c r="H60" s="5">
        <f t="shared" si="3"/>
        <v>6468</v>
      </c>
      <c r="I60" s="15">
        <f t="shared" si="8"/>
        <v>0.97112117780294449</v>
      </c>
      <c r="J60" s="16">
        <f t="shared" si="4"/>
        <v>0.77272727272727271</v>
      </c>
    </row>
    <row r="61" spans="1:10" x14ac:dyDescent="0.3">
      <c r="A61">
        <v>0.5</v>
      </c>
      <c r="B61">
        <f t="shared" si="5"/>
        <v>5000</v>
      </c>
      <c r="C61">
        <f t="shared" si="6"/>
        <v>3500</v>
      </c>
      <c r="D61">
        <f t="shared" si="0"/>
        <v>100.00000000000009</v>
      </c>
      <c r="E61">
        <f t="shared" si="1"/>
        <v>1500.0000000000002</v>
      </c>
      <c r="F61">
        <f t="shared" si="2"/>
        <v>4900</v>
      </c>
      <c r="G61" s="5">
        <f t="shared" si="7"/>
        <v>3600</v>
      </c>
      <c r="H61" s="5">
        <f t="shared" si="3"/>
        <v>6400</v>
      </c>
      <c r="I61" s="15">
        <f t="shared" si="8"/>
        <v>0.97222222222222221</v>
      </c>
      <c r="J61" s="16">
        <f t="shared" si="4"/>
        <v>0.765625</v>
      </c>
    </row>
    <row r="62" spans="1:10" x14ac:dyDescent="0.3">
      <c r="A62">
        <v>0.51</v>
      </c>
      <c r="B62">
        <f t="shared" si="5"/>
        <v>5100</v>
      </c>
      <c r="C62">
        <f t="shared" si="6"/>
        <v>3570</v>
      </c>
      <c r="D62">
        <f t="shared" si="0"/>
        <v>98.000000000000085</v>
      </c>
      <c r="E62">
        <f t="shared" si="1"/>
        <v>1530.0000000000002</v>
      </c>
      <c r="F62">
        <f t="shared" si="2"/>
        <v>4802</v>
      </c>
      <c r="G62" s="5">
        <f t="shared" si="7"/>
        <v>3668</v>
      </c>
      <c r="H62" s="5">
        <f t="shared" si="3"/>
        <v>6332</v>
      </c>
      <c r="I62" s="15">
        <f t="shared" si="8"/>
        <v>0.97328244274809161</v>
      </c>
      <c r="J62" s="16">
        <f t="shared" si="4"/>
        <v>0.75837018319646243</v>
      </c>
    </row>
    <row r="63" spans="1:10" x14ac:dyDescent="0.3">
      <c r="A63">
        <v>0.52</v>
      </c>
      <c r="B63">
        <f t="shared" si="5"/>
        <v>5200</v>
      </c>
      <c r="C63">
        <f t="shared" si="6"/>
        <v>3639.9999999999995</v>
      </c>
      <c r="D63">
        <f t="shared" si="0"/>
        <v>96.000000000000085</v>
      </c>
      <c r="E63">
        <f t="shared" si="1"/>
        <v>1560.0000000000002</v>
      </c>
      <c r="F63">
        <f t="shared" si="2"/>
        <v>4704</v>
      </c>
      <c r="G63" s="5">
        <f t="shared" si="7"/>
        <v>3735.9999999999995</v>
      </c>
      <c r="H63" s="5">
        <f t="shared" si="3"/>
        <v>6264</v>
      </c>
      <c r="I63" s="15">
        <f t="shared" si="8"/>
        <v>0.97430406852248397</v>
      </c>
      <c r="J63" s="16">
        <f t="shared" si="4"/>
        <v>0.75095785440613028</v>
      </c>
    </row>
    <row r="64" spans="1:10" x14ac:dyDescent="0.3">
      <c r="A64">
        <v>0.53</v>
      </c>
      <c r="B64">
        <f t="shared" si="5"/>
        <v>5300</v>
      </c>
      <c r="C64">
        <f t="shared" si="6"/>
        <v>3709.9999999999995</v>
      </c>
      <c r="D64">
        <f t="shared" si="0"/>
        <v>94.000000000000085</v>
      </c>
      <c r="E64">
        <f t="shared" si="1"/>
        <v>1590.0000000000002</v>
      </c>
      <c r="F64">
        <f t="shared" si="2"/>
        <v>4606</v>
      </c>
      <c r="G64" s="5">
        <f t="shared" si="7"/>
        <v>3803.9999999999995</v>
      </c>
      <c r="H64" s="5">
        <f t="shared" si="3"/>
        <v>6196</v>
      </c>
      <c r="I64" s="15">
        <f t="shared" si="8"/>
        <v>0.97528916929547849</v>
      </c>
      <c r="J64" s="16">
        <f t="shared" si="4"/>
        <v>0.74338282763072949</v>
      </c>
    </row>
    <row r="65" spans="1:10" x14ac:dyDescent="0.3">
      <c r="A65">
        <v>0.54</v>
      </c>
      <c r="B65">
        <f t="shared" si="5"/>
        <v>5400</v>
      </c>
      <c r="C65">
        <f t="shared" si="6"/>
        <v>3779.9999999999995</v>
      </c>
      <c r="D65">
        <f t="shared" si="0"/>
        <v>92.000000000000085</v>
      </c>
      <c r="E65">
        <f t="shared" si="1"/>
        <v>1620.0000000000002</v>
      </c>
      <c r="F65">
        <f t="shared" si="2"/>
        <v>4508</v>
      </c>
      <c r="G65" s="5">
        <f t="shared" si="7"/>
        <v>3871.9999999999995</v>
      </c>
      <c r="H65" s="5">
        <f t="shared" si="3"/>
        <v>6128</v>
      </c>
      <c r="I65" s="15">
        <f t="shared" si="8"/>
        <v>0.97623966942148765</v>
      </c>
      <c r="J65" s="16">
        <f t="shared" si="4"/>
        <v>0.73563968668407309</v>
      </c>
    </row>
    <row r="66" spans="1:10" x14ac:dyDescent="0.3">
      <c r="A66">
        <v>0.55000000000000004</v>
      </c>
      <c r="B66">
        <f t="shared" si="5"/>
        <v>5500</v>
      </c>
      <c r="C66">
        <f t="shared" si="6"/>
        <v>3849.9999999999995</v>
      </c>
      <c r="D66">
        <f t="shared" si="0"/>
        <v>90.000000000000085</v>
      </c>
      <c r="E66">
        <f t="shared" si="1"/>
        <v>1650.0000000000002</v>
      </c>
      <c r="F66">
        <f t="shared" si="2"/>
        <v>4410</v>
      </c>
      <c r="G66" s="5">
        <f t="shared" si="7"/>
        <v>3939.9999999999995</v>
      </c>
      <c r="H66" s="5">
        <f t="shared" si="3"/>
        <v>6060</v>
      </c>
      <c r="I66" s="15">
        <f t="shared" si="8"/>
        <v>0.97715736040609136</v>
      </c>
      <c r="J66" s="16">
        <f t="shared" si="4"/>
        <v>0.7277227722772277</v>
      </c>
    </row>
    <row r="67" spans="1:10" x14ac:dyDescent="0.3">
      <c r="A67">
        <v>0.56000000000000005</v>
      </c>
      <c r="B67">
        <f t="shared" si="5"/>
        <v>5600.0000000000009</v>
      </c>
      <c r="C67">
        <f t="shared" si="6"/>
        <v>3920.0000000000005</v>
      </c>
      <c r="D67">
        <f t="shared" si="0"/>
        <v>88.000000000000057</v>
      </c>
      <c r="E67">
        <f t="shared" si="1"/>
        <v>1680.0000000000005</v>
      </c>
      <c r="F67">
        <f t="shared" si="2"/>
        <v>4311.9999999999991</v>
      </c>
      <c r="G67" s="5">
        <f t="shared" si="7"/>
        <v>4008.0000000000005</v>
      </c>
      <c r="H67" s="5">
        <f t="shared" si="3"/>
        <v>5992</v>
      </c>
      <c r="I67" s="15">
        <f t="shared" si="8"/>
        <v>0.97804391217564868</v>
      </c>
      <c r="J67" s="16">
        <f t="shared" si="4"/>
        <v>0.71962616822429892</v>
      </c>
    </row>
    <row r="68" spans="1:10" x14ac:dyDescent="0.3">
      <c r="A68">
        <v>0.56999999999999995</v>
      </c>
      <c r="B68">
        <f t="shared" si="5"/>
        <v>5699.9999999999991</v>
      </c>
      <c r="C68">
        <f t="shared" si="6"/>
        <v>3989.9999999999991</v>
      </c>
      <c r="D68">
        <f t="shared" si="0"/>
        <v>86.000000000000099</v>
      </c>
      <c r="E68">
        <f t="shared" si="1"/>
        <v>1710</v>
      </c>
      <c r="F68">
        <f t="shared" si="2"/>
        <v>4214.0000000000009</v>
      </c>
      <c r="G68" s="5">
        <f t="shared" si="7"/>
        <v>4075.9999999999991</v>
      </c>
      <c r="H68" s="5">
        <f t="shared" si="3"/>
        <v>5924.0000000000009</v>
      </c>
      <c r="I68" s="15">
        <f t="shared" si="8"/>
        <v>0.97890088321884194</v>
      </c>
      <c r="J68" s="16">
        <f t="shared" si="4"/>
        <v>0.71134368669817694</v>
      </c>
    </row>
    <row r="69" spans="1:10" x14ac:dyDescent="0.3">
      <c r="A69">
        <v>0.57999999999999996</v>
      </c>
      <c r="B69">
        <f t="shared" si="5"/>
        <v>5800</v>
      </c>
      <c r="C69">
        <f t="shared" si="6"/>
        <v>4059.9999999999995</v>
      </c>
      <c r="D69">
        <f t="shared" si="0"/>
        <v>84.000000000000071</v>
      </c>
      <c r="E69">
        <f t="shared" si="1"/>
        <v>1740.0000000000002</v>
      </c>
      <c r="F69">
        <f t="shared" si="2"/>
        <v>4116</v>
      </c>
      <c r="G69" s="5">
        <f t="shared" si="7"/>
        <v>4144</v>
      </c>
      <c r="H69" s="5">
        <f t="shared" si="3"/>
        <v>5856</v>
      </c>
      <c r="I69" s="15">
        <f t="shared" si="8"/>
        <v>0.9797297297297296</v>
      </c>
      <c r="J69" s="16">
        <f t="shared" si="4"/>
        <v>0.70286885245901642</v>
      </c>
    </row>
    <row r="70" spans="1:10" x14ac:dyDescent="0.3">
      <c r="A70">
        <v>0.59</v>
      </c>
      <c r="B70">
        <f t="shared" si="5"/>
        <v>5900</v>
      </c>
      <c r="C70">
        <f t="shared" si="6"/>
        <v>4130</v>
      </c>
      <c r="D70">
        <f t="shared" si="0"/>
        <v>82.000000000000071</v>
      </c>
      <c r="E70">
        <f t="shared" si="1"/>
        <v>1770.0000000000002</v>
      </c>
      <c r="F70">
        <f t="shared" si="2"/>
        <v>4018</v>
      </c>
      <c r="G70" s="5">
        <f t="shared" si="7"/>
        <v>4212</v>
      </c>
      <c r="H70" s="5">
        <f t="shared" si="3"/>
        <v>5788</v>
      </c>
      <c r="I70" s="15">
        <f t="shared" si="8"/>
        <v>0.98053181386514721</v>
      </c>
      <c r="J70" s="16">
        <f t="shared" si="4"/>
        <v>0.69419488597097445</v>
      </c>
    </row>
    <row r="71" spans="1:10" x14ac:dyDescent="0.3">
      <c r="A71">
        <v>0.6</v>
      </c>
      <c r="B71">
        <f t="shared" si="5"/>
        <v>6000</v>
      </c>
      <c r="C71">
        <f t="shared" si="6"/>
        <v>4200</v>
      </c>
      <c r="D71">
        <f t="shared" si="0"/>
        <v>80.000000000000071</v>
      </c>
      <c r="E71">
        <f t="shared" si="1"/>
        <v>1800.0000000000002</v>
      </c>
      <c r="F71">
        <f t="shared" si="2"/>
        <v>3920</v>
      </c>
      <c r="G71" s="5">
        <f t="shared" si="7"/>
        <v>4280</v>
      </c>
      <c r="H71" s="5">
        <f t="shared" si="3"/>
        <v>5720</v>
      </c>
      <c r="I71" s="15">
        <f t="shared" si="8"/>
        <v>0.98130841121495327</v>
      </c>
      <c r="J71" s="16">
        <f t="shared" si="4"/>
        <v>0.68531468531468531</v>
      </c>
    </row>
    <row r="72" spans="1:10" x14ac:dyDescent="0.3">
      <c r="A72">
        <v>0.61</v>
      </c>
      <c r="B72">
        <f t="shared" si="5"/>
        <v>6100</v>
      </c>
      <c r="C72">
        <f t="shared" si="6"/>
        <v>4270</v>
      </c>
      <c r="D72">
        <f t="shared" si="0"/>
        <v>78.000000000000071</v>
      </c>
      <c r="E72">
        <f t="shared" si="1"/>
        <v>1830.0000000000002</v>
      </c>
      <c r="F72">
        <f t="shared" si="2"/>
        <v>3822</v>
      </c>
      <c r="G72" s="5">
        <f t="shared" si="7"/>
        <v>4348</v>
      </c>
      <c r="H72" s="5">
        <f t="shared" si="3"/>
        <v>5652</v>
      </c>
      <c r="I72" s="15">
        <f t="shared" si="8"/>
        <v>0.98206071757129709</v>
      </c>
      <c r="J72" s="16">
        <f t="shared" si="4"/>
        <v>0.67622080679405516</v>
      </c>
    </row>
    <row r="73" spans="1:10" x14ac:dyDescent="0.3">
      <c r="A73">
        <v>0.62</v>
      </c>
      <c r="B73">
        <f t="shared" si="5"/>
        <v>6200</v>
      </c>
      <c r="C73">
        <f t="shared" si="6"/>
        <v>4340</v>
      </c>
      <c r="D73">
        <f t="shared" si="0"/>
        <v>76.000000000000071</v>
      </c>
      <c r="E73">
        <f t="shared" si="1"/>
        <v>1860.0000000000002</v>
      </c>
      <c r="F73">
        <f t="shared" si="2"/>
        <v>3724</v>
      </c>
      <c r="G73" s="5">
        <f t="shared" si="7"/>
        <v>4416</v>
      </c>
      <c r="H73" s="5">
        <f t="shared" si="3"/>
        <v>5584</v>
      </c>
      <c r="I73" s="15">
        <f t="shared" si="8"/>
        <v>0.98278985507246375</v>
      </c>
      <c r="J73" s="16">
        <f t="shared" si="4"/>
        <v>0.66690544412607455</v>
      </c>
    </row>
    <row r="74" spans="1:10" x14ac:dyDescent="0.3">
      <c r="A74">
        <v>0.63</v>
      </c>
      <c r="B74">
        <f t="shared" si="5"/>
        <v>6300</v>
      </c>
      <c r="C74">
        <f t="shared" si="6"/>
        <v>4410</v>
      </c>
      <c r="D74">
        <f t="shared" si="0"/>
        <v>74.000000000000071</v>
      </c>
      <c r="E74">
        <f t="shared" si="1"/>
        <v>1890.0000000000002</v>
      </c>
      <c r="F74">
        <f t="shared" si="2"/>
        <v>3626</v>
      </c>
      <c r="G74" s="5">
        <f t="shared" si="7"/>
        <v>4484</v>
      </c>
      <c r="H74" s="5">
        <f t="shared" si="3"/>
        <v>5516</v>
      </c>
      <c r="I74" s="15">
        <f t="shared" si="8"/>
        <v>0.98349687778768957</v>
      </c>
      <c r="J74" s="16">
        <f t="shared" si="4"/>
        <v>0.65736040609137059</v>
      </c>
    </row>
    <row r="75" spans="1:10" x14ac:dyDescent="0.3">
      <c r="A75">
        <v>0.64</v>
      </c>
      <c r="B75">
        <f t="shared" si="5"/>
        <v>6400</v>
      </c>
      <c r="C75">
        <f t="shared" si="6"/>
        <v>4480</v>
      </c>
      <c r="D75">
        <f t="shared" si="0"/>
        <v>72.000000000000057</v>
      </c>
      <c r="E75">
        <f t="shared" si="1"/>
        <v>1920.0000000000002</v>
      </c>
      <c r="F75">
        <f t="shared" si="2"/>
        <v>3528</v>
      </c>
      <c r="G75" s="5">
        <f t="shared" si="7"/>
        <v>4552</v>
      </c>
      <c r="H75" s="5">
        <f t="shared" si="3"/>
        <v>5448</v>
      </c>
      <c r="I75" s="15">
        <f t="shared" si="8"/>
        <v>0.98418277680140598</v>
      </c>
      <c r="J75" s="16">
        <f t="shared" si="4"/>
        <v>0.64757709251101325</v>
      </c>
    </row>
    <row r="76" spans="1:10" x14ac:dyDescent="0.3">
      <c r="A76">
        <v>0.65</v>
      </c>
      <c r="B76">
        <f t="shared" ref="B76:B111" si="9">A76*$F$4</f>
        <v>6500</v>
      </c>
      <c r="C76">
        <f t="shared" ref="C76:C111" si="10">B76*$B$4</f>
        <v>4550</v>
      </c>
      <c r="D76">
        <f t="shared" ref="D76:D111" si="11">($F$4 - $B76)*(1-$B$6)</f>
        <v>70.000000000000057</v>
      </c>
      <c r="E76">
        <f t="shared" ref="E76:E111" si="12">(1-$B$4)*B76</f>
        <v>1950.0000000000002</v>
      </c>
      <c r="F76">
        <f t="shared" ref="F76:F111" si="13">$B$6*($F$4-B76)</f>
        <v>3430</v>
      </c>
      <c r="G76" s="5">
        <f t="shared" ref="G76:G111" si="14">C76+D76</f>
        <v>4620</v>
      </c>
      <c r="H76" s="5">
        <f t="shared" ref="H76:H111" si="15">E76+F76</f>
        <v>5380</v>
      </c>
      <c r="I76" s="15">
        <f t="shared" ref="I76:I110" si="16">C76/G76</f>
        <v>0.98484848484848486</v>
      </c>
      <c r="J76" s="16">
        <f t="shared" ref="J76:J111" si="17">F76/H76</f>
        <v>0.63754646840148699</v>
      </c>
    </row>
    <row r="77" spans="1:10" x14ac:dyDescent="0.3">
      <c r="A77">
        <v>0.66</v>
      </c>
      <c r="B77">
        <f t="shared" si="9"/>
        <v>6600</v>
      </c>
      <c r="C77">
        <f t="shared" si="10"/>
        <v>4620</v>
      </c>
      <c r="D77">
        <f t="shared" si="11"/>
        <v>68.000000000000057</v>
      </c>
      <c r="E77">
        <f t="shared" si="12"/>
        <v>1980.0000000000002</v>
      </c>
      <c r="F77">
        <f t="shared" si="13"/>
        <v>3332</v>
      </c>
      <c r="G77" s="5">
        <f t="shared" si="14"/>
        <v>4688</v>
      </c>
      <c r="H77" s="5">
        <f t="shared" si="15"/>
        <v>5312</v>
      </c>
      <c r="I77" s="15">
        <f t="shared" si="16"/>
        <v>0.98549488054607504</v>
      </c>
      <c r="J77" s="16">
        <f t="shared" si="17"/>
        <v>0.62725903614457834</v>
      </c>
    </row>
    <row r="78" spans="1:10" x14ac:dyDescent="0.3">
      <c r="A78">
        <v>0.67</v>
      </c>
      <c r="B78">
        <f t="shared" si="9"/>
        <v>6700</v>
      </c>
      <c r="C78">
        <f t="shared" si="10"/>
        <v>4690</v>
      </c>
      <c r="D78">
        <f t="shared" si="11"/>
        <v>66.000000000000057</v>
      </c>
      <c r="E78">
        <f t="shared" si="12"/>
        <v>2010.0000000000002</v>
      </c>
      <c r="F78">
        <f t="shared" si="13"/>
        <v>3234</v>
      </c>
      <c r="G78" s="5">
        <f t="shared" si="14"/>
        <v>4756</v>
      </c>
      <c r="H78" s="5">
        <f t="shared" si="15"/>
        <v>5244</v>
      </c>
      <c r="I78" s="15">
        <f t="shared" si="16"/>
        <v>0.9861227922624054</v>
      </c>
      <c r="J78" s="16">
        <f t="shared" si="17"/>
        <v>0.6167048054919908</v>
      </c>
    </row>
    <row r="79" spans="1:10" x14ac:dyDescent="0.3">
      <c r="A79">
        <v>0.68</v>
      </c>
      <c r="B79">
        <f t="shared" si="9"/>
        <v>6800.0000000000009</v>
      </c>
      <c r="C79">
        <f t="shared" si="10"/>
        <v>4760</v>
      </c>
      <c r="D79">
        <f t="shared" si="11"/>
        <v>64.000000000000043</v>
      </c>
      <c r="E79">
        <f t="shared" si="12"/>
        <v>2040.0000000000007</v>
      </c>
      <c r="F79">
        <f t="shared" si="13"/>
        <v>3135.9999999999991</v>
      </c>
      <c r="G79" s="5">
        <f t="shared" si="14"/>
        <v>4824</v>
      </c>
      <c r="H79" s="5">
        <f t="shared" si="15"/>
        <v>5176</v>
      </c>
      <c r="I79" s="15">
        <f t="shared" si="16"/>
        <v>0.98673300165837474</v>
      </c>
      <c r="J79" s="16">
        <f t="shared" si="17"/>
        <v>0.60587326120556395</v>
      </c>
    </row>
    <row r="80" spans="1:10" x14ac:dyDescent="0.3">
      <c r="A80">
        <v>0.69</v>
      </c>
      <c r="B80">
        <f t="shared" si="9"/>
        <v>6899.9999999999991</v>
      </c>
      <c r="C80">
        <f t="shared" si="10"/>
        <v>4829.9999999999991</v>
      </c>
      <c r="D80">
        <f t="shared" si="11"/>
        <v>62.000000000000071</v>
      </c>
      <c r="E80">
        <f t="shared" si="12"/>
        <v>2070</v>
      </c>
      <c r="F80">
        <f t="shared" si="13"/>
        <v>3038.0000000000009</v>
      </c>
      <c r="G80" s="5">
        <f t="shared" si="14"/>
        <v>4891.9999999999991</v>
      </c>
      <c r="H80" s="5">
        <f t="shared" si="15"/>
        <v>5108.0000000000009</v>
      </c>
      <c r="I80" s="15">
        <f t="shared" si="16"/>
        <v>0.98732624693376947</v>
      </c>
      <c r="J80" s="16">
        <f t="shared" si="17"/>
        <v>0.59475332811276438</v>
      </c>
    </row>
    <row r="81" spans="1:10" x14ac:dyDescent="0.3">
      <c r="A81">
        <v>0.7</v>
      </c>
      <c r="B81">
        <f t="shared" si="9"/>
        <v>7000</v>
      </c>
      <c r="C81">
        <f t="shared" si="10"/>
        <v>4900</v>
      </c>
      <c r="D81">
        <f t="shared" si="11"/>
        <v>60.000000000000057</v>
      </c>
      <c r="E81">
        <f t="shared" si="12"/>
        <v>2100.0000000000005</v>
      </c>
      <c r="F81">
        <f t="shared" si="13"/>
        <v>2940</v>
      </c>
      <c r="G81" s="5">
        <f t="shared" si="14"/>
        <v>4960</v>
      </c>
      <c r="H81" s="5">
        <f t="shared" si="15"/>
        <v>5040</v>
      </c>
      <c r="I81" s="15">
        <f t="shared" si="16"/>
        <v>0.98790322580645162</v>
      </c>
      <c r="J81" s="16">
        <f t="shared" si="17"/>
        <v>0.58333333333333337</v>
      </c>
    </row>
    <row r="82" spans="1:10" x14ac:dyDescent="0.3">
      <c r="A82">
        <v>0.71</v>
      </c>
      <c r="B82">
        <f t="shared" si="9"/>
        <v>7100</v>
      </c>
      <c r="C82">
        <f t="shared" si="10"/>
        <v>4970</v>
      </c>
      <c r="D82">
        <f t="shared" si="11"/>
        <v>58.00000000000005</v>
      </c>
      <c r="E82">
        <f t="shared" si="12"/>
        <v>2130.0000000000005</v>
      </c>
      <c r="F82">
        <f t="shared" si="13"/>
        <v>2842</v>
      </c>
      <c r="G82" s="5">
        <f t="shared" si="14"/>
        <v>5028</v>
      </c>
      <c r="H82" s="5">
        <f t="shared" si="15"/>
        <v>4972</v>
      </c>
      <c r="I82" s="15">
        <f t="shared" si="16"/>
        <v>0.98846459824980115</v>
      </c>
      <c r="J82" s="16">
        <f t="shared" si="17"/>
        <v>0.57160096540627514</v>
      </c>
    </row>
    <row r="83" spans="1:10" x14ac:dyDescent="0.3">
      <c r="A83">
        <v>0.72</v>
      </c>
      <c r="B83">
        <f t="shared" si="9"/>
        <v>7200</v>
      </c>
      <c r="C83">
        <f t="shared" si="10"/>
        <v>5040</v>
      </c>
      <c r="D83">
        <f t="shared" si="11"/>
        <v>56.00000000000005</v>
      </c>
      <c r="E83">
        <f t="shared" si="12"/>
        <v>2160.0000000000005</v>
      </c>
      <c r="F83">
        <f t="shared" si="13"/>
        <v>2744</v>
      </c>
      <c r="G83" s="5">
        <f t="shared" si="14"/>
        <v>5096</v>
      </c>
      <c r="H83" s="5">
        <f t="shared" si="15"/>
        <v>4904</v>
      </c>
      <c r="I83" s="15">
        <f t="shared" si="16"/>
        <v>0.98901098901098905</v>
      </c>
      <c r="J83" s="16">
        <f t="shared" si="17"/>
        <v>0.55954323001631323</v>
      </c>
    </row>
    <row r="84" spans="1:10" x14ac:dyDescent="0.3">
      <c r="A84">
        <v>0.73</v>
      </c>
      <c r="B84">
        <f t="shared" si="9"/>
        <v>7300</v>
      </c>
      <c r="C84">
        <f t="shared" si="10"/>
        <v>5110</v>
      </c>
      <c r="D84">
        <f t="shared" si="11"/>
        <v>54.00000000000005</v>
      </c>
      <c r="E84">
        <f t="shared" si="12"/>
        <v>2190.0000000000005</v>
      </c>
      <c r="F84">
        <f t="shared" si="13"/>
        <v>2646</v>
      </c>
      <c r="G84" s="5">
        <f t="shared" si="14"/>
        <v>5164</v>
      </c>
      <c r="H84" s="5">
        <f t="shared" si="15"/>
        <v>4836</v>
      </c>
      <c r="I84" s="15">
        <f t="shared" si="16"/>
        <v>0.98954298993028655</v>
      </c>
      <c r="J84" s="16">
        <f t="shared" si="17"/>
        <v>0.54714640198511166</v>
      </c>
    </row>
    <row r="85" spans="1:10" x14ac:dyDescent="0.3">
      <c r="A85">
        <v>0.74</v>
      </c>
      <c r="B85">
        <f t="shared" si="9"/>
        <v>7400</v>
      </c>
      <c r="C85">
        <f t="shared" si="10"/>
        <v>5180</v>
      </c>
      <c r="D85">
        <f t="shared" si="11"/>
        <v>52.000000000000043</v>
      </c>
      <c r="E85">
        <f t="shared" si="12"/>
        <v>2220.0000000000005</v>
      </c>
      <c r="F85">
        <f t="shared" si="13"/>
        <v>2548</v>
      </c>
      <c r="G85" s="5">
        <f t="shared" si="14"/>
        <v>5232</v>
      </c>
      <c r="H85" s="5">
        <f t="shared" si="15"/>
        <v>4768</v>
      </c>
      <c r="I85" s="15">
        <f t="shared" si="16"/>
        <v>0.99006116207951067</v>
      </c>
      <c r="J85" s="16">
        <f t="shared" si="17"/>
        <v>0.53439597315436238</v>
      </c>
    </row>
    <row r="86" spans="1:10" x14ac:dyDescent="0.3">
      <c r="A86">
        <v>0.75</v>
      </c>
      <c r="B86">
        <f t="shared" si="9"/>
        <v>7500</v>
      </c>
      <c r="C86">
        <f t="shared" si="10"/>
        <v>5250</v>
      </c>
      <c r="D86">
        <f t="shared" si="11"/>
        <v>50.000000000000043</v>
      </c>
      <c r="E86">
        <f t="shared" si="12"/>
        <v>2250.0000000000005</v>
      </c>
      <c r="F86">
        <f t="shared" si="13"/>
        <v>2450</v>
      </c>
      <c r="G86" s="5">
        <f t="shared" si="14"/>
        <v>5300</v>
      </c>
      <c r="H86" s="5">
        <f t="shared" si="15"/>
        <v>4700</v>
      </c>
      <c r="I86" s="15">
        <f t="shared" si="16"/>
        <v>0.99056603773584906</v>
      </c>
      <c r="J86" s="16">
        <f t="shared" si="17"/>
        <v>0.52127659574468088</v>
      </c>
    </row>
    <row r="87" spans="1:10" x14ac:dyDescent="0.3">
      <c r="A87">
        <v>0.76</v>
      </c>
      <c r="B87">
        <f t="shared" si="9"/>
        <v>7600</v>
      </c>
      <c r="C87">
        <f t="shared" si="10"/>
        <v>5320</v>
      </c>
      <c r="D87">
        <f t="shared" si="11"/>
        <v>48.000000000000043</v>
      </c>
      <c r="E87">
        <f t="shared" si="12"/>
        <v>2280.0000000000005</v>
      </c>
      <c r="F87">
        <f t="shared" si="13"/>
        <v>2352</v>
      </c>
      <c r="G87" s="5">
        <f t="shared" si="14"/>
        <v>5368</v>
      </c>
      <c r="H87" s="5">
        <f t="shared" si="15"/>
        <v>4632</v>
      </c>
      <c r="I87" s="15">
        <f t="shared" si="16"/>
        <v>0.99105812220566314</v>
      </c>
      <c r="J87" s="16">
        <f t="shared" si="17"/>
        <v>0.50777202072538863</v>
      </c>
    </row>
    <row r="88" spans="1:10" x14ac:dyDescent="0.3">
      <c r="A88">
        <v>0.77</v>
      </c>
      <c r="B88">
        <f t="shared" si="9"/>
        <v>7700</v>
      </c>
      <c r="C88">
        <f t="shared" si="10"/>
        <v>5390</v>
      </c>
      <c r="D88">
        <f t="shared" si="11"/>
        <v>46.000000000000043</v>
      </c>
      <c r="E88">
        <f t="shared" si="12"/>
        <v>2310.0000000000005</v>
      </c>
      <c r="F88">
        <f t="shared" si="13"/>
        <v>2254</v>
      </c>
      <c r="G88" s="5">
        <f t="shared" si="14"/>
        <v>5436</v>
      </c>
      <c r="H88" s="5">
        <f t="shared" si="15"/>
        <v>4564</v>
      </c>
      <c r="I88" s="15">
        <f t="shared" si="16"/>
        <v>0.99153789551140548</v>
      </c>
      <c r="J88" s="16">
        <f t="shared" si="17"/>
        <v>0.49386503067484661</v>
      </c>
    </row>
    <row r="89" spans="1:10" x14ac:dyDescent="0.3">
      <c r="A89">
        <v>0.78</v>
      </c>
      <c r="B89">
        <f t="shared" si="9"/>
        <v>7800</v>
      </c>
      <c r="C89">
        <f t="shared" si="10"/>
        <v>5460</v>
      </c>
      <c r="D89">
        <f t="shared" si="11"/>
        <v>44.000000000000043</v>
      </c>
      <c r="E89">
        <f t="shared" si="12"/>
        <v>2340.0000000000005</v>
      </c>
      <c r="F89">
        <f t="shared" si="13"/>
        <v>2156</v>
      </c>
      <c r="G89" s="5">
        <f t="shared" si="14"/>
        <v>5504</v>
      </c>
      <c r="H89" s="5">
        <f t="shared" si="15"/>
        <v>4496</v>
      </c>
      <c r="I89" s="15">
        <f t="shared" si="16"/>
        <v>0.99200581395348841</v>
      </c>
      <c r="J89" s="16">
        <f t="shared" si="17"/>
        <v>0.47953736654804269</v>
      </c>
    </row>
    <row r="90" spans="1:10" x14ac:dyDescent="0.3">
      <c r="A90">
        <v>0.79</v>
      </c>
      <c r="B90">
        <f t="shared" si="9"/>
        <v>7900</v>
      </c>
      <c r="C90">
        <f t="shared" si="10"/>
        <v>5530</v>
      </c>
      <c r="D90">
        <f t="shared" si="11"/>
        <v>42.000000000000036</v>
      </c>
      <c r="E90">
        <f t="shared" si="12"/>
        <v>2370.0000000000005</v>
      </c>
      <c r="F90">
        <f t="shared" si="13"/>
        <v>2058</v>
      </c>
      <c r="G90" s="5">
        <f t="shared" si="14"/>
        <v>5572</v>
      </c>
      <c r="H90" s="5">
        <f t="shared" si="15"/>
        <v>4428</v>
      </c>
      <c r="I90" s="15">
        <f t="shared" si="16"/>
        <v>0.99246231155778897</v>
      </c>
      <c r="J90" s="16">
        <f t="shared" si="17"/>
        <v>0.46476964769647694</v>
      </c>
    </row>
    <row r="91" spans="1:10" x14ac:dyDescent="0.3">
      <c r="A91">
        <v>0.8</v>
      </c>
      <c r="B91">
        <f t="shared" si="9"/>
        <v>8000</v>
      </c>
      <c r="C91">
        <f t="shared" si="10"/>
        <v>5600</v>
      </c>
      <c r="D91">
        <f t="shared" si="11"/>
        <v>40.000000000000036</v>
      </c>
      <c r="E91">
        <f t="shared" si="12"/>
        <v>2400.0000000000005</v>
      </c>
      <c r="F91">
        <f t="shared" si="13"/>
        <v>1960</v>
      </c>
      <c r="G91" s="5">
        <f t="shared" si="14"/>
        <v>5640</v>
      </c>
      <c r="H91" s="5">
        <f t="shared" si="15"/>
        <v>4360</v>
      </c>
      <c r="I91" s="15">
        <f t="shared" si="16"/>
        <v>0.99290780141843971</v>
      </c>
      <c r="J91" s="16">
        <f t="shared" si="17"/>
        <v>0.44954128440366975</v>
      </c>
    </row>
    <row r="92" spans="1:10" x14ac:dyDescent="0.3">
      <c r="A92">
        <v>0.81</v>
      </c>
      <c r="B92">
        <f t="shared" si="9"/>
        <v>8100.0000000000009</v>
      </c>
      <c r="C92">
        <f t="shared" si="10"/>
        <v>5670</v>
      </c>
      <c r="D92">
        <f t="shared" si="11"/>
        <v>38.000000000000014</v>
      </c>
      <c r="E92">
        <f t="shared" si="12"/>
        <v>2430.0000000000005</v>
      </c>
      <c r="F92">
        <f t="shared" si="13"/>
        <v>1861.9999999999991</v>
      </c>
      <c r="G92" s="5">
        <f t="shared" si="14"/>
        <v>5708</v>
      </c>
      <c r="H92" s="5">
        <f t="shared" si="15"/>
        <v>4292</v>
      </c>
      <c r="I92" s="15">
        <f t="shared" si="16"/>
        <v>0.99334267694463907</v>
      </c>
      <c r="J92" s="16">
        <f t="shared" si="17"/>
        <v>0.43383038210624397</v>
      </c>
    </row>
    <row r="93" spans="1:10" x14ac:dyDescent="0.3">
      <c r="A93">
        <v>0.82</v>
      </c>
      <c r="B93">
        <f t="shared" si="9"/>
        <v>8200</v>
      </c>
      <c r="C93">
        <f t="shared" si="10"/>
        <v>5740</v>
      </c>
      <c r="D93">
        <f t="shared" si="11"/>
        <v>36.000000000000028</v>
      </c>
      <c r="E93">
        <f t="shared" si="12"/>
        <v>2460.0000000000005</v>
      </c>
      <c r="F93">
        <f t="shared" si="13"/>
        <v>1764</v>
      </c>
      <c r="G93" s="5">
        <f t="shared" si="14"/>
        <v>5776</v>
      </c>
      <c r="H93" s="5">
        <f t="shared" si="15"/>
        <v>4224</v>
      </c>
      <c r="I93" s="15">
        <f t="shared" si="16"/>
        <v>0.99376731301939059</v>
      </c>
      <c r="J93" s="16">
        <f t="shared" si="17"/>
        <v>0.41761363636363635</v>
      </c>
    </row>
    <row r="94" spans="1:10" x14ac:dyDescent="0.3">
      <c r="A94">
        <v>0.83</v>
      </c>
      <c r="B94">
        <f t="shared" si="9"/>
        <v>8300</v>
      </c>
      <c r="C94">
        <f t="shared" si="10"/>
        <v>5810</v>
      </c>
      <c r="D94">
        <f t="shared" si="11"/>
        <v>34.000000000000028</v>
      </c>
      <c r="E94">
        <f t="shared" si="12"/>
        <v>2490.0000000000005</v>
      </c>
      <c r="F94">
        <f t="shared" si="13"/>
        <v>1666</v>
      </c>
      <c r="G94" s="5">
        <f t="shared" si="14"/>
        <v>5844</v>
      </c>
      <c r="H94" s="5">
        <f t="shared" si="15"/>
        <v>4156</v>
      </c>
      <c r="I94" s="15">
        <f t="shared" si="16"/>
        <v>0.99418206707734424</v>
      </c>
      <c r="J94" s="16">
        <f t="shared" si="17"/>
        <v>0.40086621751684309</v>
      </c>
    </row>
    <row r="95" spans="1:10" x14ac:dyDescent="0.3">
      <c r="A95">
        <v>0.84</v>
      </c>
      <c r="B95">
        <f t="shared" si="9"/>
        <v>8400</v>
      </c>
      <c r="C95">
        <f t="shared" si="10"/>
        <v>5880</v>
      </c>
      <c r="D95">
        <f t="shared" si="11"/>
        <v>32.000000000000028</v>
      </c>
      <c r="E95">
        <f t="shared" si="12"/>
        <v>2520.0000000000005</v>
      </c>
      <c r="F95">
        <f t="shared" si="13"/>
        <v>1568</v>
      </c>
      <c r="G95" s="5">
        <f t="shared" si="14"/>
        <v>5912</v>
      </c>
      <c r="H95" s="5">
        <f t="shared" si="15"/>
        <v>4088.0000000000005</v>
      </c>
      <c r="I95" s="15">
        <f t="shared" si="16"/>
        <v>0.99458728010825437</v>
      </c>
      <c r="J95" s="16">
        <f t="shared" si="17"/>
        <v>0.38356164383561642</v>
      </c>
    </row>
    <row r="96" spans="1:10" x14ac:dyDescent="0.3">
      <c r="A96">
        <v>0.85</v>
      </c>
      <c r="B96">
        <f t="shared" si="9"/>
        <v>8500</v>
      </c>
      <c r="C96">
        <f t="shared" si="10"/>
        <v>5950</v>
      </c>
      <c r="D96">
        <f t="shared" si="11"/>
        <v>30.000000000000028</v>
      </c>
      <c r="E96">
        <f t="shared" si="12"/>
        <v>2550.0000000000005</v>
      </c>
      <c r="F96">
        <f t="shared" si="13"/>
        <v>1470</v>
      </c>
      <c r="G96" s="5">
        <f t="shared" si="14"/>
        <v>5980</v>
      </c>
      <c r="H96" s="5">
        <f t="shared" si="15"/>
        <v>4020.0000000000005</v>
      </c>
      <c r="I96" s="15">
        <f t="shared" si="16"/>
        <v>0.99498327759197325</v>
      </c>
      <c r="J96" s="16">
        <f t="shared" si="17"/>
        <v>0.36567164179104472</v>
      </c>
    </row>
    <row r="97" spans="1:10" x14ac:dyDescent="0.3">
      <c r="A97">
        <v>0.86</v>
      </c>
      <c r="B97">
        <f t="shared" si="9"/>
        <v>8600</v>
      </c>
      <c r="C97">
        <f t="shared" si="10"/>
        <v>6020</v>
      </c>
      <c r="D97">
        <f t="shared" si="11"/>
        <v>28.000000000000025</v>
      </c>
      <c r="E97">
        <f t="shared" si="12"/>
        <v>2580.0000000000005</v>
      </c>
      <c r="F97">
        <f t="shared" si="13"/>
        <v>1372</v>
      </c>
      <c r="G97" s="5">
        <f t="shared" si="14"/>
        <v>6048</v>
      </c>
      <c r="H97" s="5">
        <f t="shared" si="15"/>
        <v>3952.0000000000005</v>
      </c>
      <c r="I97" s="15">
        <f t="shared" si="16"/>
        <v>0.99537037037037035</v>
      </c>
      <c r="J97" s="16">
        <f t="shared" si="17"/>
        <v>0.34716599190283398</v>
      </c>
    </row>
    <row r="98" spans="1:10" x14ac:dyDescent="0.3">
      <c r="A98">
        <v>0.87</v>
      </c>
      <c r="B98">
        <f t="shared" si="9"/>
        <v>8700</v>
      </c>
      <c r="C98">
        <f t="shared" si="10"/>
        <v>6090</v>
      </c>
      <c r="D98">
        <f t="shared" si="11"/>
        <v>26.000000000000021</v>
      </c>
      <c r="E98">
        <f t="shared" si="12"/>
        <v>2610.0000000000005</v>
      </c>
      <c r="F98">
        <f t="shared" si="13"/>
        <v>1274</v>
      </c>
      <c r="G98" s="5">
        <f t="shared" si="14"/>
        <v>6116</v>
      </c>
      <c r="H98" s="5">
        <f t="shared" si="15"/>
        <v>3884.0000000000005</v>
      </c>
      <c r="I98" s="15">
        <f t="shared" si="16"/>
        <v>0.99574885546108571</v>
      </c>
      <c r="J98" s="16">
        <f t="shared" si="17"/>
        <v>0.32801235839340881</v>
      </c>
    </row>
    <row r="99" spans="1:10" x14ac:dyDescent="0.3">
      <c r="A99">
        <v>0.88</v>
      </c>
      <c r="B99">
        <f t="shared" si="9"/>
        <v>8800</v>
      </c>
      <c r="C99">
        <f t="shared" si="10"/>
        <v>6160</v>
      </c>
      <c r="D99">
        <f t="shared" si="11"/>
        <v>24.000000000000021</v>
      </c>
      <c r="E99">
        <f t="shared" si="12"/>
        <v>2640.0000000000005</v>
      </c>
      <c r="F99">
        <f t="shared" si="13"/>
        <v>1176</v>
      </c>
      <c r="G99" s="5">
        <f t="shared" si="14"/>
        <v>6184</v>
      </c>
      <c r="H99" s="5">
        <f t="shared" si="15"/>
        <v>3816.0000000000005</v>
      </c>
      <c r="I99" s="15">
        <f t="shared" si="16"/>
        <v>0.99611901681759374</v>
      </c>
      <c r="J99" s="16">
        <f t="shared" si="17"/>
        <v>0.3081761006289308</v>
      </c>
    </row>
    <row r="100" spans="1:10" x14ac:dyDescent="0.3">
      <c r="A100">
        <v>0.89</v>
      </c>
      <c r="B100">
        <f t="shared" si="9"/>
        <v>8900</v>
      </c>
      <c r="C100">
        <f t="shared" si="10"/>
        <v>6230</v>
      </c>
      <c r="D100">
        <f t="shared" si="11"/>
        <v>22.000000000000021</v>
      </c>
      <c r="E100">
        <f t="shared" si="12"/>
        <v>2670.0000000000005</v>
      </c>
      <c r="F100">
        <f t="shared" si="13"/>
        <v>1078</v>
      </c>
      <c r="G100" s="5">
        <f t="shared" si="14"/>
        <v>6252</v>
      </c>
      <c r="H100" s="5">
        <f t="shared" si="15"/>
        <v>3748.0000000000005</v>
      </c>
      <c r="I100" s="15">
        <f t="shared" si="16"/>
        <v>0.99648112603966732</v>
      </c>
      <c r="J100" s="16">
        <f t="shared" si="17"/>
        <v>0.28762006403415152</v>
      </c>
    </row>
    <row r="101" spans="1:10" x14ac:dyDescent="0.3">
      <c r="A101">
        <v>0.9</v>
      </c>
      <c r="B101">
        <f t="shared" si="9"/>
        <v>9000</v>
      </c>
      <c r="C101">
        <f t="shared" si="10"/>
        <v>6300</v>
      </c>
      <c r="D101">
        <f t="shared" si="11"/>
        <v>20.000000000000018</v>
      </c>
      <c r="E101">
        <f t="shared" si="12"/>
        <v>2700.0000000000005</v>
      </c>
      <c r="F101">
        <f t="shared" si="13"/>
        <v>980</v>
      </c>
      <c r="G101" s="5">
        <f t="shared" si="14"/>
        <v>6320</v>
      </c>
      <c r="H101" s="5">
        <f t="shared" si="15"/>
        <v>3680.0000000000005</v>
      </c>
      <c r="I101" s="15">
        <f t="shared" si="16"/>
        <v>0.99683544303797467</v>
      </c>
      <c r="J101" s="16">
        <f t="shared" si="17"/>
        <v>0.26630434782608692</v>
      </c>
    </row>
    <row r="102" spans="1:10" x14ac:dyDescent="0.3">
      <c r="A102">
        <v>0.91</v>
      </c>
      <c r="B102">
        <f t="shared" si="9"/>
        <v>9100</v>
      </c>
      <c r="C102">
        <f t="shared" si="10"/>
        <v>6370</v>
      </c>
      <c r="D102">
        <f t="shared" si="11"/>
        <v>18.000000000000014</v>
      </c>
      <c r="E102">
        <f t="shared" si="12"/>
        <v>2730.0000000000005</v>
      </c>
      <c r="F102">
        <f t="shared" si="13"/>
        <v>882</v>
      </c>
      <c r="G102" s="5">
        <f t="shared" si="14"/>
        <v>6388</v>
      </c>
      <c r="H102" s="5">
        <f t="shared" si="15"/>
        <v>3612.0000000000005</v>
      </c>
      <c r="I102" s="15">
        <f t="shared" si="16"/>
        <v>0.99718221665623041</v>
      </c>
      <c r="J102" s="16">
        <f t="shared" si="17"/>
        <v>0.24418604651162787</v>
      </c>
    </row>
    <row r="103" spans="1:10" x14ac:dyDescent="0.3">
      <c r="A103">
        <v>0.92</v>
      </c>
      <c r="B103">
        <f t="shared" si="9"/>
        <v>9200</v>
      </c>
      <c r="C103">
        <f t="shared" si="10"/>
        <v>6440</v>
      </c>
      <c r="D103">
        <f t="shared" si="11"/>
        <v>16.000000000000014</v>
      </c>
      <c r="E103">
        <f t="shared" si="12"/>
        <v>2760.0000000000005</v>
      </c>
      <c r="F103">
        <f t="shared" si="13"/>
        <v>784</v>
      </c>
      <c r="G103" s="5">
        <f t="shared" si="14"/>
        <v>6456</v>
      </c>
      <c r="H103" s="5">
        <f t="shared" si="15"/>
        <v>3544.0000000000005</v>
      </c>
      <c r="I103" s="15">
        <f t="shared" si="16"/>
        <v>0.99752168525402729</v>
      </c>
      <c r="J103" s="16">
        <f t="shared" si="17"/>
        <v>0.22121896162528215</v>
      </c>
    </row>
    <row r="104" spans="1:10" x14ac:dyDescent="0.3">
      <c r="A104">
        <v>0.93</v>
      </c>
      <c r="B104">
        <f t="shared" si="9"/>
        <v>9300</v>
      </c>
      <c r="C104">
        <f t="shared" si="10"/>
        <v>6510</v>
      </c>
      <c r="D104">
        <f t="shared" si="11"/>
        <v>14.000000000000012</v>
      </c>
      <c r="E104">
        <f t="shared" si="12"/>
        <v>2790.0000000000005</v>
      </c>
      <c r="F104">
        <f t="shared" si="13"/>
        <v>686</v>
      </c>
      <c r="G104" s="5">
        <f t="shared" si="14"/>
        <v>6524</v>
      </c>
      <c r="H104" s="5">
        <f t="shared" si="15"/>
        <v>3476.0000000000005</v>
      </c>
      <c r="I104" s="15">
        <f t="shared" si="16"/>
        <v>0.99785407725321884</v>
      </c>
      <c r="J104" s="16">
        <f t="shared" si="17"/>
        <v>0.19735327963176061</v>
      </c>
    </row>
    <row r="105" spans="1:10" x14ac:dyDescent="0.3">
      <c r="A105">
        <v>0.94</v>
      </c>
      <c r="B105">
        <f t="shared" si="9"/>
        <v>9400</v>
      </c>
      <c r="C105">
        <f t="shared" si="10"/>
        <v>6580</v>
      </c>
      <c r="D105">
        <f t="shared" si="11"/>
        <v>12.000000000000011</v>
      </c>
      <c r="E105">
        <f t="shared" si="12"/>
        <v>2820.0000000000005</v>
      </c>
      <c r="F105">
        <f t="shared" si="13"/>
        <v>588</v>
      </c>
      <c r="G105" s="5">
        <f t="shared" si="14"/>
        <v>6592</v>
      </c>
      <c r="H105" s="5">
        <f t="shared" si="15"/>
        <v>3408.0000000000005</v>
      </c>
      <c r="I105" s="15">
        <f t="shared" si="16"/>
        <v>0.99817961165048541</v>
      </c>
      <c r="J105" s="16">
        <f t="shared" si="17"/>
        <v>0.1725352112676056</v>
      </c>
    </row>
    <row r="106" spans="1:10" x14ac:dyDescent="0.3">
      <c r="A106">
        <v>0.95</v>
      </c>
      <c r="B106">
        <f t="shared" si="9"/>
        <v>9500</v>
      </c>
      <c r="C106">
        <f t="shared" si="10"/>
        <v>6650</v>
      </c>
      <c r="D106">
        <f t="shared" si="11"/>
        <v>10.000000000000009</v>
      </c>
      <c r="E106">
        <f t="shared" si="12"/>
        <v>2850.0000000000005</v>
      </c>
      <c r="F106">
        <f t="shared" si="13"/>
        <v>490</v>
      </c>
      <c r="G106" s="5">
        <f t="shared" si="14"/>
        <v>6660</v>
      </c>
      <c r="H106" s="5">
        <f t="shared" si="15"/>
        <v>3340.0000000000005</v>
      </c>
      <c r="I106" s="15">
        <f t="shared" si="16"/>
        <v>0.99849849849849848</v>
      </c>
      <c r="J106" s="16">
        <f t="shared" si="17"/>
        <v>0.1467065868263473</v>
      </c>
    </row>
    <row r="107" spans="1:10" x14ac:dyDescent="0.3">
      <c r="A107">
        <v>0.96</v>
      </c>
      <c r="B107">
        <f t="shared" si="9"/>
        <v>9600</v>
      </c>
      <c r="C107">
        <f t="shared" si="10"/>
        <v>6720</v>
      </c>
      <c r="D107">
        <f t="shared" si="11"/>
        <v>8.0000000000000071</v>
      </c>
      <c r="E107">
        <f t="shared" si="12"/>
        <v>2880.0000000000005</v>
      </c>
      <c r="F107">
        <f t="shared" si="13"/>
        <v>392</v>
      </c>
      <c r="G107" s="5">
        <f t="shared" si="14"/>
        <v>6728</v>
      </c>
      <c r="H107" s="5">
        <f t="shared" si="15"/>
        <v>3272.0000000000005</v>
      </c>
      <c r="I107" s="15">
        <f t="shared" si="16"/>
        <v>0.99881093935790721</v>
      </c>
      <c r="J107" s="16">
        <f t="shared" si="17"/>
        <v>0.11980440097799509</v>
      </c>
    </row>
    <row r="108" spans="1:10" x14ac:dyDescent="0.3">
      <c r="A108">
        <v>0.97</v>
      </c>
      <c r="B108">
        <f t="shared" si="9"/>
        <v>9700</v>
      </c>
      <c r="C108">
        <f t="shared" si="10"/>
        <v>6790</v>
      </c>
      <c r="D108">
        <f t="shared" si="11"/>
        <v>6.0000000000000053</v>
      </c>
      <c r="E108">
        <f t="shared" si="12"/>
        <v>2910.0000000000005</v>
      </c>
      <c r="F108">
        <f t="shared" si="13"/>
        <v>294</v>
      </c>
      <c r="G108" s="5">
        <f t="shared" si="14"/>
        <v>6796</v>
      </c>
      <c r="H108" s="5">
        <f t="shared" si="15"/>
        <v>3204.0000000000005</v>
      </c>
      <c r="I108" s="15">
        <f t="shared" si="16"/>
        <v>0.99911712772218952</v>
      </c>
      <c r="J108" s="16">
        <f t="shared" si="17"/>
        <v>9.1760299625468153E-2</v>
      </c>
    </row>
    <row r="109" spans="1:10" x14ac:dyDescent="0.3">
      <c r="A109">
        <v>0.98</v>
      </c>
      <c r="B109">
        <f t="shared" si="9"/>
        <v>9800</v>
      </c>
      <c r="C109">
        <f t="shared" si="10"/>
        <v>6860</v>
      </c>
      <c r="D109">
        <f t="shared" si="11"/>
        <v>4.0000000000000036</v>
      </c>
      <c r="E109">
        <f t="shared" si="12"/>
        <v>2940.0000000000005</v>
      </c>
      <c r="F109">
        <f t="shared" si="13"/>
        <v>196</v>
      </c>
      <c r="G109" s="5">
        <f t="shared" si="14"/>
        <v>6864</v>
      </c>
      <c r="H109" s="5">
        <f t="shared" si="15"/>
        <v>3136.0000000000005</v>
      </c>
      <c r="I109" s="15">
        <f t="shared" si="16"/>
        <v>0.99941724941724941</v>
      </c>
      <c r="J109" s="16">
        <f t="shared" si="17"/>
        <v>6.2499999999999993E-2</v>
      </c>
    </row>
    <row r="110" spans="1:10" x14ac:dyDescent="0.3">
      <c r="A110">
        <v>0.99</v>
      </c>
      <c r="B110">
        <f t="shared" si="9"/>
        <v>9900</v>
      </c>
      <c r="C110">
        <f t="shared" si="10"/>
        <v>6930</v>
      </c>
      <c r="D110">
        <f t="shared" si="11"/>
        <v>2.0000000000000018</v>
      </c>
      <c r="E110">
        <f t="shared" si="12"/>
        <v>2970.0000000000005</v>
      </c>
      <c r="F110">
        <f t="shared" si="13"/>
        <v>98</v>
      </c>
      <c r="G110" s="5">
        <f t="shared" si="14"/>
        <v>6932</v>
      </c>
      <c r="H110" s="5">
        <f t="shared" si="15"/>
        <v>3068.0000000000005</v>
      </c>
      <c r="I110" s="15">
        <f t="shared" si="16"/>
        <v>0.99971148297749568</v>
      </c>
      <c r="J110" s="16">
        <f t="shared" si="17"/>
        <v>3.1942633637548887E-2</v>
      </c>
    </row>
    <row r="111" spans="1:10" x14ac:dyDescent="0.3">
      <c r="A111">
        <v>1</v>
      </c>
      <c r="B111">
        <f t="shared" si="9"/>
        <v>10000</v>
      </c>
      <c r="C111">
        <f t="shared" si="10"/>
        <v>7000</v>
      </c>
      <c r="D111">
        <f t="shared" si="11"/>
        <v>0</v>
      </c>
      <c r="E111">
        <f t="shared" si="12"/>
        <v>3000.0000000000005</v>
      </c>
      <c r="F111">
        <f t="shared" si="13"/>
        <v>0</v>
      </c>
      <c r="G111" s="5">
        <f t="shared" si="14"/>
        <v>7000</v>
      </c>
      <c r="H111" s="5">
        <f t="shared" si="15"/>
        <v>3000.0000000000005</v>
      </c>
      <c r="I111" s="15">
        <f>C111/G111</f>
        <v>1</v>
      </c>
      <c r="J111" s="16">
        <f t="shared" si="17"/>
        <v>0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A7F25-3B2E-4F9D-8513-E876ADFBA3D9}">
  <dimension ref="A1:J111"/>
  <sheetViews>
    <sheetView workbookViewId="0">
      <selection activeCell="I11" sqref="I11:I111"/>
    </sheetView>
  </sheetViews>
  <sheetFormatPr defaultRowHeight="14.4" x14ac:dyDescent="0.3"/>
  <cols>
    <col min="1" max="1" width="19.21875" customWidth="1"/>
    <col min="2" max="2" width="23.6640625" customWidth="1"/>
    <col min="3" max="3" width="10.33203125" customWidth="1"/>
    <col min="4" max="4" width="12" customWidth="1"/>
    <col min="5" max="5" width="11.109375" customWidth="1"/>
    <col min="6" max="6" width="15.109375" customWidth="1"/>
    <col min="7" max="7" width="12.77734375" customWidth="1"/>
    <col min="8" max="8" width="13.77734375" customWidth="1"/>
    <col min="9" max="9" width="16.6640625" customWidth="1"/>
    <col min="10" max="10" width="17.6640625" customWidth="1"/>
  </cols>
  <sheetData>
    <row r="1" spans="1:10" ht="21" x14ac:dyDescent="0.4">
      <c r="A1" s="1" t="s">
        <v>13</v>
      </c>
    </row>
    <row r="4" spans="1:10" ht="15.6" x14ac:dyDescent="0.3">
      <c r="A4" s="2" t="s">
        <v>0</v>
      </c>
      <c r="B4" s="29" t="s">
        <v>11</v>
      </c>
      <c r="E4" s="2" t="s">
        <v>3</v>
      </c>
      <c r="F4" s="29">
        <v>10000</v>
      </c>
    </row>
    <row r="5" spans="1:10" ht="78.599999999999994" customHeight="1" x14ac:dyDescent="0.3">
      <c r="A5" s="4" t="s">
        <v>41</v>
      </c>
      <c r="E5" s="3" t="s">
        <v>4</v>
      </c>
    </row>
    <row r="6" spans="1:10" ht="15.6" x14ac:dyDescent="0.3">
      <c r="A6" s="2" t="s">
        <v>1</v>
      </c>
      <c r="B6" s="28">
        <v>0.96</v>
      </c>
      <c r="E6" s="2" t="s">
        <v>12</v>
      </c>
      <c r="F6" s="28">
        <v>0.6</v>
      </c>
    </row>
    <row r="7" spans="1:10" ht="100.8" x14ac:dyDescent="0.3">
      <c r="A7" s="4" t="s">
        <v>42</v>
      </c>
      <c r="E7" s="4" t="s">
        <v>44</v>
      </c>
    </row>
    <row r="10" spans="1:10" x14ac:dyDescent="0.3">
      <c r="A10" t="s">
        <v>0</v>
      </c>
      <c r="B10" t="s">
        <v>43</v>
      </c>
      <c r="C10" t="s">
        <v>5</v>
      </c>
      <c r="D10" t="s">
        <v>39</v>
      </c>
      <c r="E10" t="s">
        <v>6</v>
      </c>
      <c r="F10" t="s">
        <v>40</v>
      </c>
      <c r="G10" t="s">
        <v>7</v>
      </c>
      <c r="H10" t="s">
        <v>8</v>
      </c>
      <c r="I10" t="s">
        <v>10</v>
      </c>
      <c r="J10" t="s">
        <v>9</v>
      </c>
    </row>
    <row r="11" spans="1:10" x14ac:dyDescent="0.3">
      <c r="A11">
        <v>0</v>
      </c>
      <c r="B11">
        <f>$F$6*$F$4</f>
        <v>6000</v>
      </c>
      <c r="C11">
        <f>B11*A11</f>
        <v>0</v>
      </c>
      <c r="D11">
        <f>($F$4 - $B11)*(1-$B$6)</f>
        <v>160.00000000000014</v>
      </c>
      <c r="E11">
        <f>(1-A11)*B11</f>
        <v>6000</v>
      </c>
      <c r="F11">
        <f>$B$6*($F$4-B11)</f>
        <v>3840</v>
      </c>
      <c r="G11" s="5">
        <f>C11+D11</f>
        <v>160.00000000000014</v>
      </c>
      <c r="H11" s="5">
        <f>E11+F11</f>
        <v>9840</v>
      </c>
      <c r="I11" s="15">
        <f>C11/G11</f>
        <v>0</v>
      </c>
      <c r="J11" s="16">
        <f>F11/H11</f>
        <v>0.3902439024390244</v>
      </c>
    </row>
    <row r="12" spans="1:10" x14ac:dyDescent="0.3">
      <c r="A12">
        <v>0.01</v>
      </c>
      <c r="B12">
        <f t="shared" ref="B12:B75" si="0">$F$6*$F$4</f>
        <v>6000</v>
      </c>
      <c r="C12">
        <f t="shared" ref="C12:C75" si="1">B12*A12</f>
        <v>60</v>
      </c>
      <c r="D12">
        <f t="shared" ref="D12:D75" si="2">($F$4 - $B12)*(1-$B$6)</f>
        <v>160.00000000000014</v>
      </c>
      <c r="E12">
        <f t="shared" ref="E12:E75" si="3">(1-A12)*B12</f>
        <v>5940</v>
      </c>
      <c r="F12">
        <f t="shared" ref="F12:F75" si="4">$B$6*($F$4-B12)</f>
        <v>3840</v>
      </c>
      <c r="G12" s="5">
        <f>C12+D12</f>
        <v>220.00000000000014</v>
      </c>
      <c r="H12" s="5">
        <f t="shared" ref="H12:H75" si="5">E12+F12</f>
        <v>9780</v>
      </c>
      <c r="I12" s="15">
        <f>C12/G12</f>
        <v>0.27272727272727254</v>
      </c>
      <c r="J12" s="16">
        <f t="shared" ref="J12:J75" si="6">F12/H12</f>
        <v>0.39263803680981596</v>
      </c>
    </row>
    <row r="13" spans="1:10" x14ac:dyDescent="0.3">
      <c r="A13">
        <v>0.02</v>
      </c>
      <c r="B13">
        <f t="shared" si="0"/>
        <v>6000</v>
      </c>
      <c r="C13">
        <f t="shared" si="1"/>
        <v>120</v>
      </c>
      <c r="D13">
        <f t="shared" si="2"/>
        <v>160.00000000000014</v>
      </c>
      <c r="E13">
        <f t="shared" si="3"/>
        <v>5880</v>
      </c>
      <c r="F13">
        <f t="shared" si="4"/>
        <v>3840</v>
      </c>
      <c r="G13" s="5">
        <f t="shared" ref="G13:G76" si="7">C13+D13</f>
        <v>280.00000000000011</v>
      </c>
      <c r="H13" s="5">
        <f t="shared" si="5"/>
        <v>9720</v>
      </c>
      <c r="I13" s="15">
        <f t="shared" ref="I13:I76" si="8">C13/G13</f>
        <v>0.42857142857142838</v>
      </c>
      <c r="J13" s="16">
        <f t="shared" si="6"/>
        <v>0.39506172839506171</v>
      </c>
    </row>
    <row r="14" spans="1:10" x14ac:dyDescent="0.3">
      <c r="A14">
        <v>0.03</v>
      </c>
      <c r="B14">
        <f t="shared" si="0"/>
        <v>6000</v>
      </c>
      <c r="C14">
        <f t="shared" si="1"/>
        <v>180</v>
      </c>
      <c r="D14">
        <f t="shared" si="2"/>
        <v>160.00000000000014</v>
      </c>
      <c r="E14">
        <f t="shared" si="3"/>
        <v>5820</v>
      </c>
      <c r="F14">
        <f t="shared" si="4"/>
        <v>3840</v>
      </c>
      <c r="G14" s="5">
        <f t="shared" si="7"/>
        <v>340.00000000000011</v>
      </c>
      <c r="H14" s="5">
        <f t="shared" si="5"/>
        <v>9660</v>
      </c>
      <c r="I14" s="15">
        <f t="shared" si="8"/>
        <v>0.52941176470588214</v>
      </c>
      <c r="J14" s="16">
        <f t="shared" si="6"/>
        <v>0.39751552795031053</v>
      </c>
    </row>
    <row r="15" spans="1:10" x14ac:dyDescent="0.3">
      <c r="A15">
        <v>0.04</v>
      </c>
      <c r="B15">
        <f t="shared" si="0"/>
        <v>6000</v>
      </c>
      <c r="C15">
        <f t="shared" si="1"/>
        <v>240</v>
      </c>
      <c r="D15">
        <f t="shared" si="2"/>
        <v>160.00000000000014</v>
      </c>
      <c r="E15">
        <f t="shared" si="3"/>
        <v>5760</v>
      </c>
      <c r="F15">
        <f t="shared" si="4"/>
        <v>3840</v>
      </c>
      <c r="G15" s="5">
        <f t="shared" si="7"/>
        <v>400.00000000000011</v>
      </c>
      <c r="H15" s="5">
        <f t="shared" si="5"/>
        <v>9600</v>
      </c>
      <c r="I15" s="15">
        <f t="shared" si="8"/>
        <v>0.59999999999999987</v>
      </c>
      <c r="J15" s="16">
        <f t="shared" si="6"/>
        <v>0.4</v>
      </c>
    </row>
    <row r="16" spans="1:10" x14ac:dyDescent="0.3">
      <c r="A16">
        <v>0.05</v>
      </c>
      <c r="B16">
        <f t="shared" si="0"/>
        <v>6000</v>
      </c>
      <c r="C16">
        <f t="shared" si="1"/>
        <v>300</v>
      </c>
      <c r="D16">
        <f t="shared" si="2"/>
        <v>160.00000000000014</v>
      </c>
      <c r="E16">
        <f t="shared" si="3"/>
        <v>5700</v>
      </c>
      <c r="F16">
        <f t="shared" si="4"/>
        <v>3840</v>
      </c>
      <c r="G16" s="5">
        <f t="shared" si="7"/>
        <v>460.00000000000011</v>
      </c>
      <c r="H16" s="5">
        <f t="shared" si="5"/>
        <v>9540</v>
      </c>
      <c r="I16" s="15">
        <f t="shared" si="8"/>
        <v>0.65217391304347805</v>
      </c>
      <c r="J16" s="16">
        <f t="shared" si="6"/>
        <v>0.40251572327044027</v>
      </c>
    </row>
    <row r="17" spans="1:10" x14ac:dyDescent="0.3">
      <c r="A17">
        <v>0.06</v>
      </c>
      <c r="B17">
        <f t="shared" si="0"/>
        <v>6000</v>
      </c>
      <c r="C17">
        <f t="shared" si="1"/>
        <v>360</v>
      </c>
      <c r="D17">
        <f t="shared" si="2"/>
        <v>160.00000000000014</v>
      </c>
      <c r="E17">
        <f t="shared" si="3"/>
        <v>5640</v>
      </c>
      <c r="F17">
        <f t="shared" si="4"/>
        <v>3840</v>
      </c>
      <c r="G17" s="5">
        <f t="shared" si="7"/>
        <v>520.00000000000011</v>
      </c>
      <c r="H17" s="5">
        <f t="shared" si="5"/>
        <v>9480</v>
      </c>
      <c r="I17" s="15">
        <f t="shared" si="8"/>
        <v>0.69230769230769218</v>
      </c>
      <c r="J17" s="16">
        <f t="shared" si="6"/>
        <v>0.4050632911392405</v>
      </c>
    </row>
    <row r="18" spans="1:10" x14ac:dyDescent="0.3">
      <c r="A18">
        <v>7.0000000000000007E-2</v>
      </c>
      <c r="B18">
        <f t="shared" si="0"/>
        <v>6000</v>
      </c>
      <c r="C18">
        <f t="shared" si="1"/>
        <v>420.00000000000006</v>
      </c>
      <c r="D18">
        <f t="shared" si="2"/>
        <v>160.00000000000014</v>
      </c>
      <c r="E18">
        <f t="shared" si="3"/>
        <v>5580</v>
      </c>
      <c r="F18">
        <f t="shared" si="4"/>
        <v>3840</v>
      </c>
      <c r="G18" s="5">
        <f t="shared" si="7"/>
        <v>580.00000000000023</v>
      </c>
      <c r="H18" s="5">
        <f t="shared" si="5"/>
        <v>9420</v>
      </c>
      <c r="I18" s="15">
        <f t="shared" si="8"/>
        <v>0.72413793103448254</v>
      </c>
      <c r="J18" s="16">
        <f t="shared" si="6"/>
        <v>0.40764331210191085</v>
      </c>
    </row>
    <row r="19" spans="1:10" x14ac:dyDescent="0.3">
      <c r="A19">
        <v>0.08</v>
      </c>
      <c r="B19">
        <f t="shared" si="0"/>
        <v>6000</v>
      </c>
      <c r="C19">
        <f t="shared" si="1"/>
        <v>480</v>
      </c>
      <c r="D19">
        <f t="shared" si="2"/>
        <v>160.00000000000014</v>
      </c>
      <c r="E19">
        <f t="shared" si="3"/>
        <v>5520</v>
      </c>
      <c r="F19">
        <f t="shared" si="4"/>
        <v>3840</v>
      </c>
      <c r="G19" s="5">
        <f t="shared" si="7"/>
        <v>640.00000000000011</v>
      </c>
      <c r="H19" s="5">
        <f t="shared" si="5"/>
        <v>9360</v>
      </c>
      <c r="I19" s="15">
        <f t="shared" si="8"/>
        <v>0.74999999999999989</v>
      </c>
      <c r="J19" s="16">
        <f t="shared" si="6"/>
        <v>0.41025641025641024</v>
      </c>
    </row>
    <row r="20" spans="1:10" x14ac:dyDescent="0.3">
      <c r="A20">
        <v>0.09</v>
      </c>
      <c r="B20">
        <f t="shared" si="0"/>
        <v>6000</v>
      </c>
      <c r="C20">
        <f t="shared" si="1"/>
        <v>540</v>
      </c>
      <c r="D20">
        <f t="shared" si="2"/>
        <v>160.00000000000014</v>
      </c>
      <c r="E20">
        <f t="shared" si="3"/>
        <v>5460</v>
      </c>
      <c r="F20">
        <f t="shared" si="4"/>
        <v>3840</v>
      </c>
      <c r="G20" s="5">
        <f t="shared" si="7"/>
        <v>700.00000000000011</v>
      </c>
      <c r="H20" s="5">
        <f t="shared" si="5"/>
        <v>9300</v>
      </c>
      <c r="I20" s="15">
        <f t="shared" si="8"/>
        <v>0.77142857142857135</v>
      </c>
      <c r="J20" s="16">
        <f t="shared" si="6"/>
        <v>0.41290322580645161</v>
      </c>
    </row>
    <row r="21" spans="1:10" x14ac:dyDescent="0.3">
      <c r="A21">
        <v>0.1</v>
      </c>
      <c r="B21">
        <f t="shared" si="0"/>
        <v>6000</v>
      </c>
      <c r="C21">
        <f t="shared" si="1"/>
        <v>600</v>
      </c>
      <c r="D21">
        <f t="shared" si="2"/>
        <v>160.00000000000014</v>
      </c>
      <c r="E21">
        <f t="shared" si="3"/>
        <v>5400</v>
      </c>
      <c r="F21">
        <f t="shared" si="4"/>
        <v>3840</v>
      </c>
      <c r="G21" s="5">
        <f t="shared" si="7"/>
        <v>760.00000000000011</v>
      </c>
      <c r="H21" s="5">
        <f t="shared" si="5"/>
        <v>9240</v>
      </c>
      <c r="I21" s="15">
        <f t="shared" si="8"/>
        <v>0.78947368421052622</v>
      </c>
      <c r="J21" s="16">
        <f t="shared" si="6"/>
        <v>0.41558441558441561</v>
      </c>
    </row>
    <row r="22" spans="1:10" x14ac:dyDescent="0.3">
      <c r="A22">
        <v>0.11</v>
      </c>
      <c r="B22">
        <f t="shared" si="0"/>
        <v>6000</v>
      </c>
      <c r="C22">
        <f t="shared" si="1"/>
        <v>660</v>
      </c>
      <c r="D22">
        <f t="shared" si="2"/>
        <v>160.00000000000014</v>
      </c>
      <c r="E22">
        <f t="shared" si="3"/>
        <v>5340</v>
      </c>
      <c r="F22">
        <f t="shared" si="4"/>
        <v>3840</v>
      </c>
      <c r="G22" s="5">
        <f t="shared" si="7"/>
        <v>820.00000000000011</v>
      </c>
      <c r="H22" s="5">
        <f t="shared" si="5"/>
        <v>9180</v>
      </c>
      <c r="I22" s="15">
        <f t="shared" si="8"/>
        <v>0.80487804878048774</v>
      </c>
      <c r="J22" s="16">
        <f t="shared" si="6"/>
        <v>0.41830065359477125</v>
      </c>
    </row>
    <row r="23" spans="1:10" x14ac:dyDescent="0.3">
      <c r="A23">
        <v>0.12</v>
      </c>
      <c r="B23">
        <f t="shared" si="0"/>
        <v>6000</v>
      </c>
      <c r="C23">
        <f t="shared" si="1"/>
        <v>720</v>
      </c>
      <c r="D23">
        <f t="shared" si="2"/>
        <v>160.00000000000014</v>
      </c>
      <c r="E23">
        <f t="shared" si="3"/>
        <v>5280</v>
      </c>
      <c r="F23">
        <f t="shared" si="4"/>
        <v>3840</v>
      </c>
      <c r="G23" s="5">
        <f t="shared" si="7"/>
        <v>880.00000000000011</v>
      </c>
      <c r="H23" s="5">
        <f t="shared" si="5"/>
        <v>9120</v>
      </c>
      <c r="I23" s="15">
        <f t="shared" si="8"/>
        <v>0.81818181818181812</v>
      </c>
      <c r="J23" s="16">
        <f t="shared" si="6"/>
        <v>0.42105263157894735</v>
      </c>
    </row>
    <row r="24" spans="1:10" x14ac:dyDescent="0.3">
      <c r="A24">
        <v>0.13</v>
      </c>
      <c r="B24">
        <f t="shared" si="0"/>
        <v>6000</v>
      </c>
      <c r="C24">
        <f t="shared" si="1"/>
        <v>780</v>
      </c>
      <c r="D24">
        <f t="shared" si="2"/>
        <v>160.00000000000014</v>
      </c>
      <c r="E24">
        <f t="shared" si="3"/>
        <v>5220</v>
      </c>
      <c r="F24">
        <f t="shared" si="4"/>
        <v>3840</v>
      </c>
      <c r="G24" s="5">
        <f t="shared" si="7"/>
        <v>940.00000000000011</v>
      </c>
      <c r="H24" s="5">
        <f t="shared" si="5"/>
        <v>9060</v>
      </c>
      <c r="I24" s="15">
        <f t="shared" si="8"/>
        <v>0.82978723404255306</v>
      </c>
      <c r="J24" s="16">
        <f t="shared" si="6"/>
        <v>0.42384105960264901</v>
      </c>
    </row>
    <row r="25" spans="1:10" x14ac:dyDescent="0.3">
      <c r="A25">
        <v>0.14000000000000001</v>
      </c>
      <c r="B25">
        <f t="shared" si="0"/>
        <v>6000</v>
      </c>
      <c r="C25">
        <f t="shared" si="1"/>
        <v>840.00000000000011</v>
      </c>
      <c r="D25">
        <f t="shared" si="2"/>
        <v>160.00000000000014</v>
      </c>
      <c r="E25">
        <f t="shared" si="3"/>
        <v>5160</v>
      </c>
      <c r="F25">
        <f t="shared" si="4"/>
        <v>3840</v>
      </c>
      <c r="G25" s="5">
        <f t="shared" si="7"/>
        <v>1000.0000000000002</v>
      </c>
      <c r="H25" s="5">
        <f t="shared" si="5"/>
        <v>9000</v>
      </c>
      <c r="I25" s="15">
        <f t="shared" si="8"/>
        <v>0.84</v>
      </c>
      <c r="J25" s="16">
        <f t="shared" si="6"/>
        <v>0.42666666666666669</v>
      </c>
    </row>
    <row r="26" spans="1:10" x14ac:dyDescent="0.3">
      <c r="A26">
        <v>0.15</v>
      </c>
      <c r="B26">
        <f t="shared" si="0"/>
        <v>6000</v>
      </c>
      <c r="C26">
        <f t="shared" si="1"/>
        <v>900</v>
      </c>
      <c r="D26">
        <f t="shared" si="2"/>
        <v>160.00000000000014</v>
      </c>
      <c r="E26">
        <f t="shared" si="3"/>
        <v>5100</v>
      </c>
      <c r="F26">
        <f t="shared" si="4"/>
        <v>3840</v>
      </c>
      <c r="G26" s="5">
        <f t="shared" si="7"/>
        <v>1060.0000000000002</v>
      </c>
      <c r="H26" s="5">
        <f t="shared" si="5"/>
        <v>8940</v>
      </c>
      <c r="I26" s="15">
        <f t="shared" si="8"/>
        <v>0.84905660377358472</v>
      </c>
      <c r="J26" s="16">
        <f t="shared" si="6"/>
        <v>0.42953020134228187</v>
      </c>
    </row>
    <row r="27" spans="1:10" x14ac:dyDescent="0.3">
      <c r="A27">
        <v>0.16</v>
      </c>
      <c r="B27">
        <f t="shared" si="0"/>
        <v>6000</v>
      </c>
      <c r="C27">
        <f t="shared" si="1"/>
        <v>960</v>
      </c>
      <c r="D27">
        <f t="shared" si="2"/>
        <v>160.00000000000014</v>
      </c>
      <c r="E27">
        <f t="shared" si="3"/>
        <v>5040</v>
      </c>
      <c r="F27">
        <f t="shared" si="4"/>
        <v>3840</v>
      </c>
      <c r="G27" s="5">
        <f t="shared" si="7"/>
        <v>1120.0000000000002</v>
      </c>
      <c r="H27" s="5">
        <f t="shared" si="5"/>
        <v>8880</v>
      </c>
      <c r="I27" s="15">
        <f t="shared" si="8"/>
        <v>0.85714285714285698</v>
      </c>
      <c r="J27" s="16">
        <f t="shared" si="6"/>
        <v>0.43243243243243246</v>
      </c>
    </row>
    <row r="28" spans="1:10" x14ac:dyDescent="0.3">
      <c r="A28">
        <v>0.17</v>
      </c>
      <c r="B28">
        <f t="shared" si="0"/>
        <v>6000</v>
      </c>
      <c r="C28">
        <f t="shared" si="1"/>
        <v>1020.0000000000001</v>
      </c>
      <c r="D28">
        <f t="shared" si="2"/>
        <v>160.00000000000014</v>
      </c>
      <c r="E28">
        <f t="shared" si="3"/>
        <v>4980</v>
      </c>
      <c r="F28">
        <f t="shared" si="4"/>
        <v>3840</v>
      </c>
      <c r="G28" s="5">
        <f t="shared" si="7"/>
        <v>1180.0000000000002</v>
      </c>
      <c r="H28" s="5">
        <f t="shared" si="5"/>
        <v>8820</v>
      </c>
      <c r="I28" s="15">
        <f t="shared" si="8"/>
        <v>0.86440677966101687</v>
      </c>
      <c r="J28" s="16">
        <f t="shared" si="6"/>
        <v>0.43537414965986393</v>
      </c>
    </row>
    <row r="29" spans="1:10" x14ac:dyDescent="0.3">
      <c r="A29">
        <v>0.18</v>
      </c>
      <c r="B29">
        <f t="shared" si="0"/>
        <v>6000</v>
      </c>
      <c r="C29">
        <f t="shared" si="1"/>
        <v>1080</v>
      </c>
      <c r="D29">
        <f t="shared" si="2"/>
        <v>160.00000000000014</v>
      </c>
      <c r="E29">
        <f t="shared" si="3"/>
        <v>4920</v>
      </c>
      <c r="F29">
        <f t="shared" si="4"/>
        <v>3840</v>
      </c>
      <c r="G29" s="5">
        <f t="shared" si="7"/>
        <v>1240.0000000000002</v>
      </c>
      <c r="H29" s="5">
        <f t="shared" si="5"/>
        <v>8760</v>
      </c>
      <c r="I29" s="15">
        <f t="shared" si="8"/>
        <v>0.87096774193548376</v>
      </c>
      <c r="J29" s="16">
        <f t="shared" si="6"/>
        <v>0.43835616438356162</v>
      </c>
    </row>
    <row r="30" spans="1:10" x14ac:dyDescent="0.3">
      <c r="A30">
        <v>0.19</v>
      </c>
      <c r="B30">
        <f t="shared" si="0"/>
        <v>6000</v>
      </c>
      <c r="C30">
        <f t="shared" si="1"/>
        <v>1140</v>
      </c>
      <c r="D30">
        <f t="shared" si="2"/>
        <v>160.00000000000014</v>
      </c>
      <c r="E30">
        <f t="shared" si="3"/>
        <v>4860</v>
      </c>
      <c r="F30">
        <f t="shared" si="4"/>
        <v>3840</v>
      </c>
      <c r="G30" s="5">
        <f t="shared" si="7"/>
        <v>1300.0000000000002</v>
      </c>
      <c r="H30" s="5">
        <f t="shared" si="5"/>
        <v>8700</v>
      </c>
      <c r="I30" s="15">
        <f t="shared" si="8"/>
        <v>0.87692307692307681</v>
      </c>
      <c r="J30" s="16">
        <f t="shared" si="6"/>
        <v>0.44137931034482758</v>
      </c>
    </row>
    <row r="31" spans="1:10" x14ac:dyDescent="0.3">
      <c r="A31">
        <v>0.2</v>
      </c>
      <c r="B31">
        <f t="shared" si="0"/>
        <v>6000</v>
      </c>
      <c r="C31">
        <f t="shared" si="1"/>
        <v>1200</v>
      </c>
      <c r="D31">
        <f t="shared" si="2"/>
        <v>160.00000000000014</v>
      </c>
      <c r="E31">
        <f t="shared" si="3"/>
        <v>4800</v>
      </c>
      <c r="F31">
        <f t="shared" si="4"/>
        <v>3840</v>
      </c>
      <c r="G31" s="5">
        <f t="shared" si="7"/>
        <v>1360.0000000000002</v>
      </c>
      <c r="H31" s="5">
        <f t="shared" si="5"/>
        <v>8640</v>
      </c>
      <c r="I31" s="15">
        <f t="shared" si="8"/>
        <v>0.88235294117647045</v>
      </c>
      <c r="J31" s="16">
        <f t="shared" si="6"/>
        <v>0.44444444444444442</v>
      </c>
    </row>
    <row r="32" spans="1:10" x14ac:dyDescent="0.3">
      <c r="A32">
        <v>0.21</v>
      </c>
      <c r="B32">
        <f t="shared" si="0"/>
        <v>6000</v>
      </c>
      <c r="C32">
        <f t="shared" si="1"/>
        <v>1260</v>
      </c>
      <c r="D32">
        <f t="shared" si="2"/>
        <v>160.00000000000014</v>
      </c>
      <c r="E32">
        <f t="shared" si="3"/>
        <v>4740</v>
      </c>
      <c r="F32">
        <f t="shared" si="4"/>
        <v>3840</v>
      </c>
      <c r="G32" s="5">
        <f t="shared" si="7"/>
        <v>1420.0000000000002</v>
      </c>
      <c r="H32" s="5">
        <f t="shared" si="5"/>
        <v>8580</v>
      </c>
      <c r="I32" s="15">
        <f t="shared" si="8"/>
        <v>0.88732394366197165</v>
      </c>
      <c r="J32" s="16">
        <f t="shared" si="6"/>
        <v>0.44755244755244755</v>
      </c>
    </row>
    <row r="33" spans="1:10" x14ac:dyDescent="0.3">
      <c r="A33">
        <v>0.22</v>
      </c>
      <c r="B33">
        <f t="shared" si="0"/>
        <v>6000</v>
      </c>
      <c r="C33">
        <f t="shared" si="1"/>
        <v>1320</v>
      </c>
      <c r="D33">
        <f t="shared" si="2"/>
        <v>160.00000000000014</v>
      </c>
      <c r="E33">
        <f t="shared" si="3"/>
        <v>4680</v>
      </c>
      <c r="F33">
        <f t="shared" si="4"/>
        <v>3840</v>
      </c>
      <c r="G33" s="5">
        <f t="shared" si="7"/>
        <v>1480.0000000000002</v>
      </c>
      <c r="H33" s="5">
        <f t="shared" si="5"/>
        <v>8520</v>
      </c>
      <c r="I33" s="15">
        <f t="shared" si="8"/>
        <v>0.89189189189189177</v>
      </c>
      <c r="J33" s="16">
        <f t="shared" si="6"/>
        <v>0.45070422535211269</v>
      </c>
    </row>
    <row r="34" spans="1:10" x14ac:dyDescent="0.3">
      <c r="A34">
        <v>0.23</v>
      </c>
      <c r="B34">
        <f t="shared" si="0"/>
        <v>6000</v>
      </c>
      <c r="C34">
        <f t="shared" si="1"/>
        <v>1380</v>
      </c>
      <c r="D34">
        <f t="shared" si="2"/>
        <v>160.00000000000014</v>
      </c>
      <c r="E34">
        <f t="shared" si="3"/>
        <v>4620</v>
      </c>
      <c r="F34">
        <f t="shared" si="4"/>
        <v>3840</v>
      </c>
      <c r="G34" s="5">
        <f t="shared" si="7"/>
        <v>1540.0000000000002</v>
      </c>
      <c r="H34" s="5">
        <f t="shared" si="5"/>
        <v>8460</v>
      </c>
      <c r="I34" s="15">
        <f t="shared" si="8"/>
        <v>0.89610389610389596</v>
      </c>
      <c r="J34" s="16">
        <f t="shared" si="6"/>
        <v>0.45390070921985815</v>
      </c>
    </row>
    <row r="35" spans="1:10" x14ac:dyDescent="0.3">
      <c r="A35">
        <v>0.24</v>
      </c>
      <c r="B35">
        <f t="shared" si="0"/>
        <v>6000</v>
      </c>
      <c r="C35">
        <f t="shared" si="1"/>
        <v>1440</v>
      </c>
      <c r="D35">
        <f t="shared" si="2"/>
        <v>160.00000000000014</v>
      </c>
      <c r="E35">
        <f t="shared" si="3"/>
        <v>4560</v>
      </c>
      <c r="F35">
        <f t="shared" si="4"/>
        <v>3840</v>
      </c>
      <c r="G35" s="5">
        <f t="shared" si="7"/>
        <v>1600.0000000000002</v>
      </c>
      <c r="H35" s="5">
        <f t="shared" si="5"/>
        <v>8400</v>
      </c>
      <c r="I35" s="15">
        <f t="shared" si="8"/>
        <v>0.89999999999999991</v>
      </c>
      <c r="J35" s="16">
        <f t="shared" si="6"/>
        <v>0.45714285714285713</v>
      </c>
    </row>
    <row r="36" spans="1:10" x14ac:dyDescent="0.3">
      <c r="A36">
        <v>0.25</v>
      </c>
      <c r="B36">
        <f t="shared" si="0"/>
        <v>6000</v>
      </c>
      <c r="C36">
        <f t="shared" si="1"/>
        <v>1500</v>
      </c>
      <c r="D36">
        <f t="shared" si="2"/>
        <v>160.00000000000014</v>
      </c>
      <c r="E36">
        <f t="shared" si="3"/>
        <v>4500</v>
      </c>
      <c r="F36">
        <f t="shared" si="4"/>
        <v>3840</v>
      </c>
      <c r="G36" s="5">
        <f t="shared" si="7"/>
        <v>1660.0000000000002</v>
      </c>
      <c r="H36" s="5">
        <f t="shared" si="5"/>
        <v>8340</v>
      </c>
      <c r="I36" s="15">
        <f t="shared" si="8"/>
        <v>0.90361445783132521</v>
      </c>
      <c r="J36" s="16">
        <f t="shared" si="6"/>
        <v>0.46043165467625902</v>
      </c>
    </row>
    <row r="37" spans="1:10" x14ac:dyDescent="0.3">
      <c r="A37">
        <v>0.26</v>
      </c>
      <c r="B37">
        <f t="shared" si="0"/>
        <v>6000</v>
      </c>
      <c r="C37">
        <f t="shared" si="1"/>
        <v>1560</v>
      </c>
      <c r="D37">
        <f t="shared" si="2"/>
        <v>160.00000000000014</v>
      </c>
      <c r="E37">
        <f t="shared" si="3"/>
        <v>4440</v>
      </c>
      <c r="F37">
        <f t="shared" si="4"/>
        <v>3840</v>
      </c>
      <c r="G37" s="5">
        <f t="shared" si="7"/>
        <v>1720.0000000000002</v>
      </c>
      <c r="H37" s="5">
        <f t="shared" si="5"/>
        <v>8280</v>
      </c>
      <c r="I37" s="15">
        <f t="shared" si="8"/>
        <v>0.90697674418604635</v>
      </c>
      <c r="J37" s="16">
        <f t="shared" si="6"/>
        <v>0.46376811594202899</v>
      </c>
    </row>
    <row r="38" spans="1:10" x14ac:dyDescent="0.3">
      <c r="A38">
        <v>0.27</v>
      </c>
      <c r="B38">
        <f t="shared" si="0"/>
        <v>6000</v>
      </c>
      <c r="C38">
        <f t="shared" si="1"/>
        <v>1620</v>
      </c>
      <c r="D38">
        <f t="shared" si="2"/>
        <v>160.00000000000014</v>
      </c>
      <c r="E38">
        <f t="shared" si="3"/>
        <v>4380</v>
      </c>
      <c r="F38">
        <f t="shared" si="4"/>
        <v>3840</v>
      </c>
      <c r="G38" s="5">
        <f t="shared" si="7"/>
        <v>1780.0000000000002</v>
      </c>
      <c r="H38" s="5">
        <f t="shared" si="5"/>
        <v>8220</v>
      </c>
      <c r="I38" s="15">
        <f t="shared" si="8"/>
        <v>0.91011235955056169</v>
      </c>
      <c r="J38" s="16">
        <f t="shared" si="6"/>
        <v>0.46715328467153283</v>
      </c>
    </row>
    <row r="39" spans="1:10" x14ac:dyDescent="0.3">
      <c r="A39">
        <v>0.28000000000000003</v>
      </c>
      <c r="B39">
        <f t="shared" si="0"/>
        <v>6000</v>
      </c>
      <c r="C39">
        <f t="shared" si="1"/>
        <v>1680.0000000000002</v>
      </c>
      <c r="D39">
        <f t="shared" si="2"/>
        <v>160.00000000000014</v>
      </c>
      <c r="E39">
        <f t="shared" si="3"/>
        <v>4320</v>
      </c>
      <c r="F39">
        <f t="shared" si="4"/>
        <v>3840</v>
      </c>
      <c r="G39" s="5">
        <f t="shared" si="7"/>
        <v>1840.0000000000005</v>
      </c>
      <c r="H39" s="5">
        <f t="shared" si="5"/>
        <v>8160</v>
      </c>
      <c r="I39" s="15">
        <f t="shared" si="8"/>
        <v>0.91304347826086951</v>
      </c>
      <c r="J39" s="16">
        <f t="shared" si="6"/>
        <v>0.47058823529411764</v>
      </c>
    </row>
    <row r="40" spans="1:10" x14ac:dyDescent="0.3">
      <c r="A40">
        <v>0.28999999999999998</v>
      </c>
      <c r="B40">
        <f t="shared" si="0"/>
        <v>6000</v>
      </c>
      <c r="C40">
        <f t="shared" si="1"/>
        <v>1739.9999999999998</v>
      </c>
      <c r="D40">
        <f t="shared" si="2"/>
        <v>160.00000000000014</v>
      </c>
      <c r="E40">
        <f t="shared" si="3"/>
        <v>4260</v>
      </c>
      <c r="F40">
        <f t="shared" si="4"/>
        <v>3840</v>
      </c>
      <c r="G40" s="5">
        <f t="shared" si="7"/>
        <v>1900</v>
      </c>
      <c r="H40" s="5">
        <f t="shared" si="5"/>
        <v>8100</v>
      </c>
      <c r="I40" s="15">
        <f t="shared" si="8"/>
        <v>0.91578947368421038</v>
      </c>
      <c r="J40" s="16">
        <f t="shared" si="6"/>
        <v>0.47407407407407409</v>
      </c>
    </row>
    <row r="41" spans="1:10" x14ac:dyDescent="0.3">
      <c r="A41">
        <v>0.3</v>
      </c>
      <c r="B41">
        <f t="shared" si="0"/>
        <v>6000</v>
      </c>
      <c r="C41">
        <f t="shared" si="1"/>
        <v>1800</v>
      </c>
      <c r="D41">
        <f t="shared" si="2"/>
        <v>160.00000000000014</v>
      </c>
      <c r="E41">
        <f t="shared" si="3"/>
        <v>4200</v>
      </c>
      <c r="F41">
        <f t="shared" si="4"/>
        <v>3840</v>
      </c>
      <c r="G41" s="5">
        <f t="shared" si="7"/>
        <v>1960.0000000000002</v>
      </c>
      <c r="H41" s="5">
        <f t="shared" si="5"/>
        <v>8040</v>
      </c>
      <c r="I41" s="15">
        <f t="shared" si="8"/>
        <v>0.91836734693877542</v>
      </c>
      <c r="J41" s="16">
        <f t="shared" si="6"/>
        <v>0.47761194029850745</v>
      </c>
    </row>
    <row r="42" spans="1:10" x14ac:dyDescent="0.3">
      <c r="A42">
        <v>0.31</v>
      </c>
      <c r="B42">
        <f t="shared" si="0"/>
        <v>6000</v>
      </c>
      <c r="C42">
        <f t="shared" si="1"/>
        <v>1860</v>
      </c>
      <c r="D42">
        <f t="shared" si="2"/>
        <v>160.00000000000014</v>
      </c>
      <c r="E42">
        <f t="shared" si="3"/>
        <v>4140</v>
      </c>
      <c r="F42">
        <f t="shared" si="4"/>
        <v>3840</v>
      </c>
      <c r="G42" s="5">
        <f t="shared" si="7"/>
        <v>2020.0000000000002</v>
      </c>
      <c r="H42" s="5">
        <f t="shared" si="5"/>
        <v>7980</v>
      </c>
      <c r="I42" s="15">
        <f t="shared" si="8"/>
        <v>0.92079207920792072</v>
      </c>
      <c r="J42" s="16">
        <f t="shared" si="6"/>
        <v>0.48120300751879697</v>
      </c>
    </row>
    <row r="43" spans="1:10" x14ac:dyDescent="0.3">
      <c r="A43">
        <v>0.32</v>
      </c>
      <c r="B43">
        <f t="shared" si="0"/>
        <v>6000</v>
      </c>
      <c r="C43">
        <f t="shared" si="1"/>
        <v>1920</v>
      </c>
      <c r="D43">
        <f t="shared" si="2"/>
        <v>160.00000000000014</v>
      </c>
      <c r="E43">
        <f t="shared" si="3"/>
        <v>4079.9999999999995</v>
      </c>
      <c r="F43">
        <f t="shared" si="4"/>
        <v>3840</v>
      </c>
      <c r="G43" s="5">
        <f t="shared" si="7"/>
        <v>2080</v>
      </c>
      <c r="H43" s="5">
        <f t="shared" si="5"/>
        <v>7920</v>
      </c>
      <c r="I43" s="15">
        <f t="shared" si="8"/>
        <v>0.92307692307692313</v>
      </c>
      <c r="J43" s="16">
        <f t="shared" si="6"/>
        <v>0.48484848484848486</v>
      </c>
    </row>
    <row r="44" spans="1:10" x14ac:dyDescent="0.3">
      <c r="A44">
        <v>0.33</v>
      </c>
      <c r="B44">
        <f t="shared" si="0"/>
        <v>6000</v>
      </c>
      <c r="C44">
        <f t="shared" si="1"/>
        <v>1980</v>
      </c>
      <c r="D44">
        <f t="shared" si="2"/>
        <v>160.00000000000014</v>
      </c>
      <c r="E44">
        <f t="shared" si="3"/>
        <v>4019.9999999999995</v>
      </c>
      <c r="F44">
        <f t="shared" si="4"/>
        <v>3840</v>
      </c>
      <c r="G44" s="5">
        <f t="shared" si="7"/>
        <v>2140</v>
      </c>
      <c r="H44" s="5">
        <f t="shared" si="5"/>
        <v>7860</v>
      </c>
      <c r="I44" s="15">
        <f t="shared" si="8"/>
        <v>0.92523364485981308</v>
      </c>
      <c r="J44" s="16">
        <f t="shared" si="6"/>
        <v>0.48854961832061067</v>
      </c>
    </row>
    <row r="45" spans="1:10" x14ac:dyDescent="0.3">
      <c r="A45">
        <v>0.34</v>
      </c>
      <c r="B45">
        <f t="shared" si="0"/>
        <v>6000</v>
      </c>
      <c r="C45">
        <f t="shared" si="1"/>
        <v>2040.0000000000002</v>
      </c>
      <c r="D45">
        <f t="shared" si="2"/>
        <v>160.00000000000014</v>
      </c>
      <c r="E45">
        <f t="shared" si="3"/>
        <v>3959.9999999999995</v>
      </c>
      <c r="F45">
        <f t="shared" si="4"/>
        <v>3840</v>
      </c>
      <c r="G45" s="5">
        <f t="shared" si="7"/>
        <v>2200.0000000000005</v>
      </c>
      <c r="H45" s="5">
        <f t="shared" si="5"/>
        <v>7800</v>
      </c>
      <c r="I45" s="15">
        <f t="shared" si="8"/>
        <v>0.92727272727272714</v>
      </c>
      <c r="J45" s="16">
        <f t="shared" si="6"/>
        <v>0.49230769230769234</v>
      </c>
    </row>
    <row r="46" spans="1:10" x14ac:dyDescent="0.3">
      <c r="A46">
        <v>0.35</v>
      </c>
      <c r="B46">
        <f t="shared" si="0"/>
        <v>6000</v>
      </c>
      <c r="C46">
        <f t="shared" si="1"/>
        <v>2100</v>
      </c>
      <c r="D46">
        <f t="shared" si="2"/>
        <v>160.00000000000014</v>
      </c>
      <c r="E46">
        <f t="shared" si="3"/>
        <v>3900</v>
      </c>
      <c r="F46">
        <f t="shared" si="4"/>
        <v>3840</v>
      </c>
      <c r="G46" s="5">
        <f t="shared" si="7"/>
        <v>2260</v>
      </c>
      <c r="H46" s="5">
        <f t="shared" si="5"/>
        <v>7740</v>
      </c>
      <c r="I46" s="15">
        <f t="shared" si="8"/>
        <v>0.92920353982300885</v>
      </c>
      <c r="J46" s="16">
        <f t="shared" si="6"/>
        <v>0.49612403100775193</v>
      </c>
    </row>
    <row r="47" spans="1:10" x14ac:dyDescent="0.3">
      <c r="A47">
        <v>0.36</v>
      </c>
      <c r="B47">
        <f t="shared" si="0"/>
        <v>6000</v>
      </c>
      <c r="C47">
        <f t="shared" si="1"/>
        <v>2160</v>
      </c>
      <c r="D47">
        <f t="shared" si="2"/>
        <v>160.00000000000014</v>
      </c>
      <c r="E47">
        <f t="shared" si="3"/>
        <v>3840</v>
      </c>
      <c r="F47">
        <f t="shared" si="4"/>
        <v>3840</v>
      </c>
      <c r="G47" s="5">
        <f t="shared" si="7"/>
        <v>2320</v>
      </c>
      <c r="H47" s="5">
        <f t="shared" si="5"/>
        <v>7680</v>
      </c>
      <c r="I47" s="15">
        <f t="shared" si="8"/>
        <v>0.93103448275862066</v>
      </c>
      <c r="J47" s="16">
        <f t="shared" si="6"/>
        <v>0.5</v>
      </c>
    </row>
    <row r="48" spans="1:10" x14ac:dyDescent="0.3">
      <c r="A48">
        <v>0.37</v>
      </c>
      <c r="B48">
        <f t="shared" si="0"/>
        <v>6000</v>
      </c>
      <c r="C48">
        <f t="shared" si="1"/>
        <v>2220</v>
      </c>
      <c r="D48">
        <f t="shared" si="2"/>
        <v>160.00000000000014</v>
      </c>
      <c r="E48">
        <f t="shared" si="3"/>
        <v>3780</v>
      </c>
      <c r="F48">
        <f t="shared" si="4"/>
        <v>3840</v>
      </c>
      <c r="G48" s="5">
        <f t="shared" si="7"/>
        <v>2380</v>
      </c>
      <c r="H48" s="5">
        <f t="shared" si="5"/>
        <v>7620</v>
      </c>
      <c r="I48" s="15">
        <f t="shared" si="8"/>
        <v>0.9327731092436975</v>
      </c>
      <c r="J48" s="16">
        <f t="shared" si="6"/>
        <v>0.50393700787401574</v>
      </c>
    </row>
    <row r="49" spans="1:10" x14ac:dyDescent="0.3">
      <c r="A49">
        <v>0.38</v>
      </c>
      <c r="B49">
        <f t="shared" si="0"/>
        <v>6000</v>
      </c>
      <c r="C49">
        <f t="shared" si="1"/>
        <v>2280</v>
      </c>
      <c r="D49">
        <f t="shared" si="2"/>
        <v>160.00000000000014</v>
      </c>
      <c r="E49">
        <f t="shared" si="3"/>
        <v>3720</v>
      </c>
      <c r="F49">
        <f t="shared" si="4"/>
        <v>3840</v>
      </c>
      <c r="G49" s="5">
        <f t="shared" si="7"/>
        <v>2440</v>
      </c>
      <c r="H49" s="5">
        <f t="shared" si="5"/>
        <v>7560</v>
      </c>
      <c r="I49" s="15">
        <f t="shared" si="8"/>
        <v>0.93442622950819676</v>
      </c>
      <c r="J49" s="16">
        <f t="shared" si="6"/>
        <v>0.50793650793650791</v>
      </c>
    </row>
    <row r="50" spans="1:10" x14ac:dyDescent="0.3">
      <c r="A50">
        <v>0.39</v>
      </c>
      <c r="B50">
        <f t="shared" si="0"/>
        <v>6000</v>
      </c>
      <c r="C50">
        <f t="shared" si="1"/>
        <v>2340</v>
      </c>
      <c r="D50">
        <f t="shared" si="2"/>
        <v>160.00000000000014</v>
      </c>
      <c r="E50">
        <f t="shared" si="3"/>
        <v>3660</v>
      </c>
      <c r="F50">
        <f t="shared" si="4"/>
        <v>3840</v>
      </c>
      <c r="G50" s="5">
        <f t="shared" si="7"/>
        <v>2500</v>
      </c>
      <c r="H50" s="5">
        <f t="shared" si="5"/>
        <v>7500</v>
      </c>
      <c r="I50" s="15">
        <f t="shared" si="8"/>
        <v>0.93600000000000005</v>
      </c>
      <c r="J50" s="16">
        <f t="shared" si="6"/>
        <v>0.51200000000000001</v>
      </c>
    </row>
    <row r="51" spans="1:10" x14ac:dyDescent="0.3">
      <c r="A51">
        <v>0.4</v>
      </c>
      <c r="B51">
        <f t="shared" si="0"/>
        <v>6000</v>
      </c>
      <c r="C51">
        <f t="shared" si="1"/>
        <v>2400</v>
      </c>
      <c r="D51">
        <f t="shared" si="2"/>
        <v>160.00000000000014</v>
      </c>
      <c r="E51">
        <f t="shared" si="3"/>
        <v>3600</v>
      </c>
      <c r="F51">
        <f t="shared" si="4"/>
        <v>3840</v>
      </c>
      <c r="G51" s="5">
        <f t="shared" si="7"/>
        <v>2560</v>
      </c>
      <c r="H51" s="5">
        <f t="shared" si="5"/>
        <v>7440</v>
      </c>
      <c r="I51" s="15">
        <f t="shared" si="8"/>
        <v>0.9375</v>
      </c>
      <c r="J51" s="16">
        <f t="shared" si="6"/>
        <v>0.5161290322580645</v>
      </c>
    </row>
    <row r="52" spans="1:10" x14ac:dyDescent="0.3">
      <c r="A52">
        <v>0.41</v>
      </c>
      <c r="B52">
        <f t="shared" si="0"/>
        <v>6000</v>
      </c>
      <c r="C52">
        <f t="shared" si="1"/>
        <v>2460</v>
      </c>
      <c r="D52">
        <f t="shared" si="2"/>
        <v>160.00000000000014</v>
      </c>
      <c r="E52">
        <f t="shared" si="3"/>
        <v>3540.0000000000005</v>
      </c>
      <c r="F52">
        <f t="shared" si="4"/>
        <v>3840</v>
      </c>
      <c r="G52" s="5">
        <f t="shared" si="7"/>
        <v>2620</v>
      </c>
      <c r="H52" s="5">
        <f t="shared" si="5"/>
        <v>7380</v>
      </c>
      <c r="I52" s="15">
        <f t="shared" si="8"/>
        <v>0.93893129770992367</v>
      </c>
      <c r="J52" s="16">
        <f t="shared" si="6"/>
        <v>0.52032520325203258</v>
      </c>
    </row>
    <row r="53" spans="1:10" x14ac:dyDescent="0.3">
      <c r="A53">
        <v>0.42</v>
      </c>
      <c r="B53">
        <f t="shared" si="0"/>
        <v>6000</v>
      </c>
      <c r="C53">
        <f t="shared" si="1"/>
        <v>2520</v>
      </c>
      <c r="D53">
        <f t="shared" si="2"/>
        <v>160.00000000000014</v>
      </c>
      <c r="E53">
        <f t="shared" si="3"/>
        <v>3480.0000000000005</v>
      </c>
      <c r="F53">
        <f t="shared" si="4"/>
        <v>3840</v>
      </c>
      <c r="G53" s="5">
        <f t="shared" si="7"/>
        <v>2680</v>
      </c>
      <c r="H53" s="5">
        <f t="shared" si="5"/>
        <v>7320</v>
      </c>
      <c r="I53" s="15">
        <f t="shared" si="8"/>
        <v>0.94029850746268662</v>
      </c>
      <c r="J53" s="16">
        <f t="shared" si="6"/>
        <v>0.52459016393442626</v>
      </c>
    </row>
    <row r="54" spans="1:10" x14ac:dyDescent="0.3">
      <c r="A54">
        <v>0.43</v>
      </c>
      <c r="B54">
        <f t="shared" si="0"/>
        <v>6000</v>
      </c>
      <c r="C54">
        <f t="shared" si="1"/>
        <v>2580</v>
      </c>
      <c r="D54">
        <f t="shared" si="2"/>
        <v>160.00000000000014</v>
      </c>
      <c r="E54">
        <f t="shared" si="3"/>
        <v>3420.0000000000005</v>
      </c>
      <c r="F54">
        <f t="shared" si="4"/>
        <v>3840</v>
      </c>
      <c r="G54" s="5">
        <f t="shared" si="7"/>
        <v>2740</v>
      </c>
      <c r="H54" s="5">
        <f t="shared" si="5"/>
        <v>7260</v>
      </c>
      <c r="I54" s="15">
        <f t="shared" si="8"/>
        <v>0.94160583941605835</v>
      </c>
      <c r="J54" s="16">
        <f t="shared" si="6"/>
        <v>0.52892561983471076</v>
      </c>
    </row>
    <row r="55" spans="1:10" x14ac:dyDescent="0.3">
      <c r="A55">
        <v>0.44</v>
      </c>
      <c r="B55">
        <f t="shared" si="0"/>
        <v>6000</v>
      </c>
      <c r="C55">
        <f t="shared" si="1"/>
        <v>2640</v>
      </c>
      <c r="D55">
        <f t="shared" si="2"/>
        <v>160.00000000000014</v>
      </c>
      <c r="E55">
        <f t="shared" si="3"/>
        <v>3360.0000000000005</v>
      </c>
      <c r="F55">
        <f t="shared" si="4"/>
        <v>3840</v>
      </c>
      <c r="G55" s="5">
        <f t="shared" si="7"/>
        <v>2800</v>
      </c>
      <c r="H55" s="5">
        <f t="shared" si="5"/>
        <v>7200</v>
      </c>
      <c r="I55" s="15">
        <f t="shared" si="8"/>
        <v>0.94285714285714284</v>
      </c>
      <c r="J55" s="16">
        <f t="shared" si="6"/>
        <v>0.53333333333333333</v>
      </c>
    </row>
    <row r="56" spans="1:10" x14ac:dyDescent="0.3">
      <c r="A56">
        <v>0.45</v>
      </c>
      <c r="B56">
        <f t="shared" si="0"/>
        <v>6000</v>
      </c>
      <c r="C56">
        <f t="shared" si="1"/>
        <v>2700</v>
      </c>
      <c r="D56">
        <f t="shared" si="2"/>
        <v>160.00000000000014</v>
      </c>
      <c r="E56">
        <f t="shared" si="3"/>
        <v>3300.0000000000005</v>
      </c>
      <c r="F56">
        <f t="shared" si="4"/>
        <v>3840</v>
      </c>
      <c r="G56" s="5">
        <f t="shared" si="7"/>
        <v>2860</v>
      </c>
      <c r="H56" s="5">
        <f t="shared" si="5"/>
        <v>7140</v>
      </c>
      <c r="I56" s="15">
        <f t="shared" si="8"/>
        <v>0.94405594405594406</v>
      </c>
      <c r="J56" s="16">
        <f t="shared" si="6"/>
        <v>0.53781512605042014</v>
      </c>
    </row>
    <row r="57" spans="1:10" x14ac:dyDescent="0.3">
      <c r="A57">
        <v>0.46</v>
      </c>
      <c r="B57">
        <f t="shared" si="0"/>
        <v>6000</v>
      </c>
      <c r="C57">
        <f t="shared" si="1"/>
        <v>2760</v>
      </c>
      <c r="D57">
        <f t="shared" si="2"/>
        <v>160.00000000000014</v>
      </c>
      <c r="E57">
        <f t="shared" si="3"/>
        <v>3240</v>
      </c>
      <c r="F57">
        <f t="shared" si="4"/>
        <v>3840</v>
      </c>
      <c r="G57" s="5">
        <f t="shared" si="7"/>
        <v>2920</v>
      </c>
      <c r="H57" s="5">
        <f t="shared" si="5"/>
        <v>7080</v>
      </c>
      <c r="I57" s="15">
        <f t="shared" si="8"/>
        <v>0.9452054794520548</v>
      </c>
      <c r="J57" s="16">
        <f t="shared" si="6"/>
        <v>0.5423728813559322</v>
      </c>
    </row>
    <row r="58" spans="1:10" x14ac:dyDescent="0.3">
      <c r="A58">
        <v>0.47</v>
      </c>
      <c r="B58">
        <f t="shared" si="0"/>
        <v>6000</v>
      </c>
      <c r="C58">
        <f t="shared" si="1"/>
        <v>2820</v>
      </c>
      <c r="D58">
        <f t="shared" si="2"/>
        <v>160.00000000000014</v>
      </c>
      <c r="E58">
        <f t="shared" si="3"/>
        <v>3180</v>
      </c>
      <c r="F58">
        <f t="shared" si="4"/>
        <v>3840</v>
      </c>
      <c r="G58" s="5">
        <f t="shared" si="7"/>
        <v>2980</v>
      </c>
      <c r="H58" s="5">
        <f t="shared" si="5"/>
        <v>7020</v>
      </c>
      <c r="I58" s="15">
        <f t="shared" si="8"/>
        <v>0.94630872483221473</v>
      </c>
      <c r="J58" s="16">
        <f t="shared" si="6"/>
        <v>0.54700854700854706</v>
      </c>
    </row>
    <row r="59" spans="1:10" x14ac:dyDescent="0.3">
      <c r="A59">
        <v>0.48</v>
      </c>
      <c r="B59">
        <f t="shared" si="0"/>
        <v>6000</v>
      </c>
      <c r="C59">
        <f t="shared" si="1"/>
        <v>2880</v>
      </c>
      <c r="D59">
        <f t="shared" si="2"/>
        <v>160.00000000000014</v>
      </c>
      <c r="E59">
        <f t="shared" si="3"/>
        <v>3120</v>
      </c>
      <c r="F59">
        <f t="shared" si="4"/>
        <v>3840</v>
      </c>
      <c r="G59" s="5">
        <f t="shared" si="7"/>
        <v>3040</v>
      </c>
      <c r="H59" s="5">
        <f t="shared" si="5"/>
        <v>6960</v>
      </c>
      <c r="I59" s="15">
        <f t="shared" si="8"/>
        <v>0.94736842105263153</v>
      </c>
      <c r="J59" s="16">
        <f t="shared" si="6"/>
        <v>0.55172413793103448</v>
      </c>
    </row>
    <row r="60" spans="1:10" x14ac:dyDescent="0.3">
      <c r="A60">
        <v>0.49</v>
      </c>
      <c r="B60">
        <f t="shared" si="0"/>
        <v>6000</v>
      </c>
      <c r="C60">
        <f t="shared" si="1"/>
        <v>2940</v>
      </c>
      <c r="D60">
        <f t="shared" si="2"/>
        <v>160.00000000000014</v>
      </c>
      <c r="E60">
        <f t="shared" si="3"/>
        <v>3060</v>
      </c>
      <c r="F60">
        <f t="shared" si="4"/>
        <v>3840</v>
      </c>
      <c r="G60" s="5">
        <f t="shared" si="7"/>
        <v>3100</v>
      </c>
      <c r="H60" s="5">
        <f t="shared" si="5"/>
        <v>6900</v>
      </c>
      <c r="I60" s="15">
        <f t="shared" si="8"/>
        <v>0.94838709677419353</v>
      </c>
      <c r="J60" s="16">
        <f t="shared" si="6"/>
        <v>0.55652173913043479</v>
      </c>
    </row>
    <row r="61" spans="1:10" x14ac:dyDescent="0.3">
      <c r="A61">
        <v>0.5</v>
      </c>
      <c r="B61">
        <f t="shared" si="0"/>
        <v>6000</v>
      </c>
      <c r="C61">
        <f t="shared" si="1"/>
        <v>3000</v>
      </c>
      <c r="D61">
        <f t="shared" si="2"/>
        <v>160.00000000000014</v>
      </c>
      <c r="E61">
        <f t="shared" si="3"/>
        <v>3000</v>
      </c>
      <c r="F61">
        <f t="shared" si="4"/>
        <v>3840</v>
      </c>
      <c r="G61" s="5">
        <f t="shared" si="7"/>
        <v>3160</v>
      </c>
      <c r="H61" s="5">
        <f t="shared" si="5"/>
        <v>6840</v>
      </c>
      <c r="I61" s="15">
        <f t="shared" si="8"/>
        <v>0.94936708860759489</v>
      </c>
      <c r="J61" s="16">
        <f t="shared" si="6"/>
        <v>0.56140350877192979</v>
      </c>
    </row>
    <row r="62" spans="1:10" x14ac:dyDescent="0.3">
      <c r="A62">
        <v>0.51</v>
      </c>
      <c r="B62">
        <f t="shared" si="0"/>
        <v>6000</v>
      </c>
      <c r="C62">
        <f t="shared" si="1"/>
        <v>3060</v>
      </c>
      <c r="D62">
        <f t="shared" si="2"/>
        <v>160.00000000000014</v>
      </c>
      <c r="E62">
        <f t="shared" si="3"/>
        <v>2940</v>
      </c>
      <c r="F62">
        <f t="shared" si="4"/>
        <v>3840</v>
      </c>
      <c r="G62" s="5">
        <f t="shared" si="7"/>
        <v>3220</v>
      </c>
      <c r="H62" s="5">
        <f t="shared" si="5"/>
        <v>6780</v>
      </c>
      <c r="I62" s="15">
        <f t="shared" si="8"/>
        <v>0.9503105590062112</v>
      </c>
      <c r="J62" s="16">
        <f t="shared" si="6"/>
        <v>0.5663716814159292</v>
      </c>
    </row>
    <row r="63" spans="1:10" x14ac:dyDescent="0.3">
      <c r="A63">
        <v>0.52</v>
      </c>
      <c r="B63">
        <f t="shared" si="0"/>
        <v>6000</v>
      </c>
      <c r="C63">
        <f t="shared" si="1"/>
        <v>3120</v>
      </c>
      <c r="D63">
        <f t="shared" si="2"/>
        <v>160.00000000000014</v>
      </c>
      <c r="E63">
        <f t="shared" si="3"/>
        <v>2880</v>
      </c>
      <c r="F63">
        <f t="shared" si="4"/>
        <v>3840</v>
      </c>
      <c r="G63" s="5">
        <f t="shared" si="7"/>
        <v>3280</v>
      </c>
      <c r="H63" s="5">
        <f t="shared" si="5"/>
        <v>6720</v>
      </c>
      <c r="I63" s="15">
        <f t="shared" si="8"/>
        <v>0.95121951219512191</v>
      </c>
      <c r="J63" s="16">
        <f t="shared" si="6"/>
        <v>0.5714285714285714</v>
      </c>
    </row>
    <row r="64" spans="1:10" x14ac:dyDescent="0.3">
      <c r="A64">
        <v>0.53</v>
      </c>
      <c r="B64">
        <f t="shared" si="0"/>
        <v>6000</v>
      </c>
      <c r="C64">
        <f t="shared" si="1"/>
        <v>3180</v>
      </c>
      <c r="D64">
        <f t="shared" si="2"/>
        <v>160.00000000000014</v>
      </c>
      <c r="E64">
        <f t="shared" si="3"/>
        <v>2820</v>
      </c>
      <c r="F64">
        <f t="shared" si="4"/>
        <v>3840</v>
      </c>
      <c r="G64" s="5">
        <f t="shared" si="7"/>
        <v>3340</v>
      </c>
      <c r="H64" s="5">
        <f t="shared" si="5"/>
        <v>6660</v>
      </c>
      <c r="I64" s="15">
        <f t="shared" si="8"/>
        <v>0.95209580838323349</v>
      </c>
      <c r="J64" s="16">
        <f t="shared" si="6"/>
        <v>0.57657657657657657</v>
      </c>
    </row>
    <row r="65" spans="1:10" x14ac:dyDescent="0.3">
      <c r="A65">
        <v>0.54</v>
      </c>
      <c r="B65">
        <f t="shared" si="0"/>
        <v>6000</v>
      </c>
      <c r="C65">
        <f t="shared" si="1"/>
        <v>3240</v>
      </c>
      <c r="D65">
        <f t="shared" si="2"/>
        <v>160.00000000000014</v>
      </c>
      <c r="E65">
        <f t="shared" si="3"/>
        <v>2760</v>
      </c>
      <c r="F65">
        <f t="shared" si="4"/>
        <v>3840</v>
      </c>
      <c r="G65" s="5">
        <f t="shared" si="7"/>
        <v>3400</v>
      </c>
      <c r="H65" s="5">
        <f t="shared" si="5"/>
        <v>6600</v>
      </c>
      <c r="I65" s="15">
        <f t="shared" si="8"/>
        <v>0.95294117647058818</v>
      </c>
      <c r="J65" s="16">
        <f t="shared" si="6"/>
        <v>0.58181818181818179</v>
      </c>
    </row>
    <row r="66" spans="1:10" x14ac:dyDescent="0.3">
      <c r="A66">
        <v>0.55000000000000004</v>
      </c>
      <c r="B66">
        <f t="shared" si="0"/>
        <v>6000</v>
      </c>
      <c r="C66">
        <f t="shared" si="1"/>
        <v>3300.0000000000005</v>
      </c>
      <c r="D66">
        <f t="shared" si="2"/>
        <v>160.00000000000014</v>
      </c>
      <c r="E66">
        <f t="shared" si="3"/>
        <v>2699.9999999999995</v>
      </c>
      <c r="F66">
        <f t="shared" si="4"/>
        <v>3840</v>
      </c>
      <c r="G66" s="5">
        <f t="shared" si="7"/>
        <v>3460.0000000000005</v>
      </c>
      <c r="H66" s="5">
        <f t="shared" si="5"/>
        <v>6540</v>
      </c>
      <c r="I66" s="15">
        <f t="shared" si="8"/>
        <v>0.95375722543352603</v>
      </c>
      <c r="J66" s="16">
        <f t="shared" si="6"/>
        <v>0.58715596330275233</v>
      </c>
    </row>
    <row r="67" spans="1:10" x14ac:dyDescent="0.3">
      <c r="A67">
        <v>0.56000000000000005</v>
      </c>
      <c r="B67">
        <f t="shared" si="0"/>
        <v>6000</v>
      </c>
      <c r="C67">
        <f t="shared" si="1"/>
        <v>3360.0000000000005</v>
      </c>
      <c r="D67">
        <f t="shared" si="2"/>
        <v>160.00000000000014</v>
      </c>
      <c r="E67">
        <f t="shared" si="3"/>
        <v>2639.9999999999995</v>
      </c>
      <c r="F67">
        <f t="shared" si="4"/>
        <v>3840</v>
      </c>
      <c r="G67" s="5">
        <f t="shared" si="7"/>
        <v>3520.0000000000005</v>
      </c>
      <c r="H67" s="5">
        <f t="shared" si="5"/>
        <v>6480</v>
      </c>
      <c r="I67" s="15">
        <f t="shared" si="8"/>
        <v>0.95454545454545459</v>
      </c>
      <c r="J67" s="16">
        <f t="shared" si="6"/>
        <v>0.59259259259259256</v>
      </c>
    </row>
    <row r="68" spans="1:10" x14ac:dyDescent="0.3">
      <c r="A68">
        <v>0.56999999999999995</v>
      </c>
      <c r="B68">
        <f t="shared" si="0"/>
        <v>6000</v>
      </c>
      <c r="C68">
        <f t="shared" si="1"/>
        <v>3419.9999999999995</v>
      </c>
      <c r="D68">
        <f t="shared" si="2"/>
        <v>160.00000000000014</v>
      </c>
      <c r="E68">
        <f t="shared" si="3"/>
        <v>2580.0000000000005</v>
      </c>
      <c r="F68">
        <f t="shared" si="4"/>
        <v>3840</v>
      </c>
      <c r="G68" s="5">
        <f t="shared" si="7"/>
        <v>3579.9999999999995</v>
      </c>
      <c r="H68" s="5">
        <f t="shared" si="5"/>
        <v>6420</v>
      </c>
      <c r="I68" s="15">
        <f t="shared" si="8"/>
        <v>0.95530726256983245</v>
      </c>
      <c r="J68" s="16">
        <f t="shared" si="6"/>
        <v>0.59813084112149528</v>
      </c>
    </row>
    <row r="69" spans="1:10" x14ac:dyDescent="0.3">
      <c r="A69">
        <v>0.57999999999999996</v>
      </c>
      <c r="B69">
        <f t="shared" si="0"/>
        <v>6000</v>
      </c>
      <c r="C69">
        <f t="shared" si="1"/>
        <v>3479.9999999999995</v>
      </c>
      <c r="D69">
        <f t="shared" si="2"/>
        <v>160.00000000000014</v>
      </c>
      <c r="E69">
        <f t="shared" si="3"/>
        <v>2520.0000000000005</v>
      </c>
      <c r="F69">
        <f t="shared" si="4"/>
        <v>3840</v>
      </c>
      <c r="G69" s="5">
        <f t="shared" si="7"/>
        <v>3639.9999999999995</v>
      </c>
      <c r="H69" s="5">
        <f t="shared" si="5"/>
        <v>6360</v>
      </c>
      <c r="I69" s="15">
        <f t="shared" si="8"/>
        <v>0.95604395604395609</v>
      </c>
      <c r="J69" s="16">
        <f t="shared" si="6"/>
        <v>0.60377358490566035</v>
      </c>
    </row>
    <row r="70" spans="1:10" x14ac:dyDescent="0.3">
      <c r="A70">
        <v>0.59</v>
      </c>
      <c r="B70">
        <f t="shared" si="0"/>
        <v>6000</v>
      </c>
      <c r="C70">
        <f t="shared" si="1"/>
        <v>3540</v>
      </c>
      <c r="D70">
        <f t="shared" si="2"/>
        <v>160.00000000000014</v>
      </c>
      <c r="E70">
        <f t="shared" si="3"/>
        <v>2460</v>
      </c>
      <c r="F70">
        <f t="shared" si="4"/>
        <v>3840</v>
      </c>
      <c r="G70" s="5">
        <f t="shared" si="7"/>
        <v>3700</v>
      </c>
      <c r="H70" s="5">
        <f t="shared" si="5"/>
        <v>6300</v>
      </c>
      <c r="I70" s="15">
        <f t="shared" si="8"/>
        <v>0.95675675675675675</v>
      </c>
      <c r="J70" s="16">
        <f t="shared" si="6"/>
        <v>0.60952380952380958</v>
      </c>
    </row>
    <row r="71" spans="1:10" x14ac:dyDescent="0.3">
      <c r="A71">
        <v>0.6</v>
      </c>
      <c r="B71">
        <f t="shared" si="0"/>
        <v>6000</v>
      </c>
      <c r="C71">
        <f t="shared" si="1"/>
        <v>3600</v>
      </c>
      <c r="D71">
        <f t="shared" si="2"/>
        <v>160.00000000000014</v>
      </c>
      <c r="E71">
        <f t="shared" si="3"/>
        <v>2400</v>
      </c>
      <c r="F71">
        <f t="shared" si="4"/>
        <v>3840</v>
      </c>
      <c r="G71" s="5">
        <f t="shared" si="7"/>
        <v>3760</v>
      </c>
      <c r="H71" s="5">
        <f t="shared" si="5"/>
        <v>6240</v>
      </c>
      <c r="I71" s="15">
        <f t="shared" si="8"/>
        <v>0.95744680851063835</v>
      </c>
      <c r="J71" s="16">
        <f t="shared" si="6"/>
        <v>0.61538461538461542</v>
      </c>
    </row>
    <row r="72" spans="1:10" x14ac:dyDescent="0.3">
      <c r="A72">
        <v>0.61</v>
      </c>
      <c r="B72">
        <f t="shared" si="0"/>
        <v>6000</v>
      </c>
      <c r="C72">
        <f t="shared" si="1"/>
        <v>3660</v>
      </c>
      <c r="D72">
        <f t="shared" si="2"/>
        <v>160.00000000000014</v>
      </c>
      <c r="E72">
        <f t="shared" si="3"/>
        <v>2340</v>
      </c>
      <c r="F72">
        <f t="shared" si="4"/>
        <v>3840</v>
      </c>
      <c r="G72" s="5">
        <f t="shared" si="7"/>
        <v>3820</v>
      </c>
      <c r="H72" s="5">
        <f t="shared" si="5"/>
        <v>6180</v>
      </c>
      <c r="I72" s="15">
        <f t="shared" si="8"/>
        <v>0.95811518324607325</v>
      </c>
      <c r="J72" s="16">
        <f t="shared" si="6"/>
        <v>0.62135922330097082</v>
      </c>
    </row>
    <row r="73" spans="1:10" x14ac:dyDescent="0.3">
      <c r="A73">
        <v>0.62</v>
      </c>
      <c r="B73">
        <f t="shared" si="0"/>
        <v>6000</v>
      </c>
      <c r="C73">
        <f t="shared" si="1"/>
        <v>3720</v>
      </c>
      <c r="D73">
        <f t="shared" si="2"/>
        <v>160.00000000000014</v>
      </c>
      <c r="E73">
        <f t="shared" si="3"/>
        <v>2280</v>
      </c>
      <c r="F73">
        <f t="shared" si="4"/>
        <v>3840</v>
      </c>
      <c r="G73" s="5">
        <f t="shared" si="7"/>
        <v>3880</v>
      </c>
      <c r="H73" s="5">
        <f t="shared" si="5"/>
        <v>6120</v>
      </c>
      <c r="I73" s="15">
        <f t="shared" si="8"/>
        <v>0.95876288659793818</v>
      </c>
      <c r="J73" s="16">
        <f t="shared" si="6"/>
        <v>0.62745098039215685</v>
      </c>
    </row>
    <row r="74" spans="1:10" x14ac:dyDescent="0.3">
      <c r="A74">
        <v>0.63</v>
      </c>
      <c r="B74">
        <f t="shared" si="0"/>
        <v>6000</v>
      </c>
      <c r="C74">
        <f t="shared" si="1"/>
        <v>3780</v>
      </c>
      <c r="D74">
        <f t="shared" si="2"/>
        <v>160.00000000000014</v>
      </c>
      <c r="E74">
        <f t="shared" si="3"/>
        <v>2220</v>
      </c>
      <c r="F74">
        <f t="shared" si="4"/>
        <v>3840</v>
      </c>
      <c r="G74" s="5">
        <f t="shared" si="7"/>
        <v>3940</v>
      </c>
      <c r="H74" s="5">
        <f t="shared" si="5"/>
        <v>6060</v>
      </c>
      <c r="I74" s="15">
        <f t="shared" si="8"/>
        <v>0.95939086294416243</v>
      </c>
      <c r="J74" s="16">
        <f t="shared" si="6"/>
        <v>0.63366336633663367</v>
      </c>
    </row>
    <row r="75" spans="1:10" x14ac:dyDescent="0.3">
      <c r="A75">
        <v>0.64</v>
      </c>
      <c r="B75">
        <f t="shared" si="0"/>
        <v>6000</v>
      </c>
      <c r="C75">
        <f t="shared" si="1"/>
        <v>3840</v>
      </c>
      <c r="D75">
        <f t="shared" si="2"/>
        <v>160.00000000000014</v>
      </c>
      <c r="E75">
        <f t="shared" si="3"/>
        <v>2160</v>
      </c>
      <c r="F75">
        <f t="shared" si="4"/>
        <v>3840</v>
      </c>
      <c r="G75" s="5">
        <f t="shared" si="7"/>
        <v>4000</v>
      </c>
      <c r="H75" s="5">
        <f t="shared" si="5"/>
        <v>6000</v>
      </c>
      <c r="I75" s="15">
        <f t="shared" si="8"/>
        <v>0.96</v>
      </c>
      <c r="J75" s="16">
        <f t="shared" si="6"/>
        <v>0.64</v>
      </c>
    </row>
    <row r="76" spans="1:10" x14ac:dyDescent="0.3">
      <c r="A76">
        <v>0.65</v>
      </c>
      <c r="B76">
        <f t="shared" ref="B76:B111" si="9">$F$6*$F$4</f>
        <v>6000</v>
      </c>
      <c r="C76">
        <f t="shared" ref="C76:C111" si="10">B76*A76</f>
        <v>3900</v>
      </c>
      <c r="D76">
        <f t="shared" ref="D76:D111" si="11">($F$4 - $B76)*(1-$B$6)</f>
        <v>160.00000000000014</v>
      </c>
      <c r="E76">
        <f t="shared" ref="E76:E111" si="12">(1-A76)*B76</f>
        <v>2100</v>
      </c>
      <c r="F76">
        <f t="shared" ref="F76:F111" si="13">$B$6*($F$4-B76)</f>
        <v>3840</v>
      </c>
      <c r="G76" s="5">
        <f t="shared" si="7"/>
        <v>4060</v>
      </c>
      <c r="H76" s="5">
        <f t="shared" ref="H76:H111" si="14">E76+F76</f>
        <v>5940</v>
      </c>
      <c r="I76" s="15">
        <f t="shared" si="8"/>
        <v>0.96059113300492616</v>
      </c>
      <c r="J76" s="16">
        <f t="shared" ref="J76:J111" si="15">F76/H76</f>
        <v>0.64646464646464652</v>
      </c>
    </row>
    <row r="77" spans="1:10" x14ac:dyDescent="0.3">
      <c r="A77">
        <v>0.66</v>
      </c>
      <c r="B77">
        <f t="shared" si="9"/>
        <v>6000</v>
      </c>
      <c r="C77">
        <f t="shared" si="10"/>
        <v>3960</v>
      </c>
      <c r="D77">
        <f t="shared" si="11"/>
        <v>160.00000000000014</v>
      </c>
      <c r="E77">
        <f t="shared" si="12"/>
        <v>2039.9999999999998</v>
      </c>
      <c r="F77">
        <f t="shared" si="13"/>
        <v>3840</v>
      </c>
      <c r="G77" s="5">
        <f t="shared" ref="G77:G111" si="16">C77+D77</f>
        <v>4120</v>
      </c>
      <c r="H77" s="5">
        <f t="shared" si="14"/>
        <v>5880</v>
      </c>
      <c r="I77" s="15">
        <f t="shared" ref="I77:I110" si="17">C77/G77</f>
        <v>0.96116504854368934</v>
      </c>
      <c r="J77" s="16">
        <f t="shared" si="15"/>
        <v>0.65306122448979587</v>
      </c>
    </row>
    <row r="78" spans="1:10" x14ac:dyDescent="0.3">
      <c r="A78">
        <v>0.67</v>
      </c>
      <c r="B78">
        <f t="shared" si="9"/>
        <v>6000</v>
      </c>
      <c r="C78">
        <f t="shared" si="10"/>
        <v>4020.0000000000005</v>
      </c>
      <c r="D78">
        <f t="shared" si="11"/>
        <v>160.00000000000014</v>
      </c>
      <c r="E78">
        <f t="shared" si="12"/>
        <v>1979.9999999999998</v>
      </c>
      <c r="F78">
        <f t="shared" si="13"/>
        <v>3840</v>
      </c>
      <c r="G78" s="5">
        <f t="shared" si="16"/>
        <v>4180.0000000000009</v>
      </c>
      <c r="H78" s="5">
        <f t="shared" si="14"/>
        <v>5820</v>
      </c>
      <c r="I78" s="15">
        <f t="shared" si="17"/>
        <v>0.96172248803827742</v>
      </c>
      <c r="J78" s="16">
        <f t="shared" si="15"/>
        <v>0.65979381443298968</v>
      </c>
    </row>
    <row r="79" spans="1:10" x14ac:dyDescent="0.3">
      <c r="A79">
        <v>0.68</v>
      </c>
      <c r="B79">
        <f t="shared" si="9"/>
        <v>6000</v>
      </c>
      <c r="C79">
        <f t="shared" si="10"/>
        <v>4080.0000000000005</v>
      </c>
      <c r="D79">
        <f t="shared" si="11"/>
        <v>160.00000000000014</v>
      </c>
      <c r="E79">
        <f t="shared" si="12"/>
        <v>1919.9999999999998</v>
      </c>
      <c r="F79">
        <f t="shared" si="13"/>
        <v>3840</v>
      </c>
      <c r="G79" s="5">
        <f t="shared" si="16"/>
        <v>4240.0000000000009</v>
      </c>
      <c r="H79" s="5">
        <f t="shared" si="14"/>
        <v>5760</v>
      </c>
      <c r="I79" s="15">
        <f t="shared" si="17"/>
        <v>0.96226415094339612</v>
      </c>
      <c r="J79" s="16">
        <f t="shared" si="15"/>
        <v>0.66666666666666663</v>
      </c>
    </row>
    <row r="80" spans="1:10" x14ac:dyDescent="0.3">
      <c r="A80">
        <v>0.69</v>
      </c>
      <c r="B80">
        <f t="shared" si="9"/>
        <v>6000</v>
      </c>
      <c r="C80">
        <f t="shared" si="10"/>
        <v>4140</v>
      </c>
      <c r="D80">
        <f t="shared" si="11"/>
        <v>160.00000000000014</v>
      </c>
      <c r="E80">
        <f t="shared" si="12"/>
        <v>1860.0000000000002</v>
      </c>
      <c r="F80">
        <f t="shared" si="13"/>
        <v>3840</v>
      </c>
      <c r="G80" s="5">
        <f t="shared" si="16"/>
        <v>4300</v>
      </c>
      <c r="H80" s="5">
        <f t="shared" si="14"/>
        <v>5700</v>
      </c>
      <c r="I80" s="15">
        <f t="shared" si="17"/>
        <v>0.96279069767441861</v>
      </c>
      <c r="J80" s="16">
        <f t="shared" si="15"/>
        <v>0.67368421052631577</v>
      </c>
    </row>
    <row r="81" spans="1:10" x14ac:dyDescent="0.3">
      <c r="A81">
        <v>0.7</v>
      </c>
      <c r="B81">
        <f t="shared" si="9"/>
        <v>6000</v>
      </c>
      <c r="C81">
        <f t="shared" si="10"/>
        <v>4200</v>
      </c>
      <c r="D81">
        <f t="shared" si="11"/>
        <v>160.00000000000014</v>
      </c>
      <c r="E81">
        <f t="shared" si="12"/>
        <v>1800.0000000000002</v>
      </c>
      <c r="F81">
        <f t="shared" si="13"/>
        <v>3840</v>
      </c>
      <c r="G81" s="5">
        <f t="shared" si="16"/>
        <v>4360</v>
      </c>
      <c r="H81" s="5">
        <f t="shared" si="14"/>
        <v>5640</v>
      </c>
      <c r="I81" s="15">
        <f t="shared" si="17"/>
        <v>0.96330275229357798</v>
      </c>
      <c r="J81" s="16">
        <f t="shared" si="15"/>
        <v>0.68085106382978722</v>
      </c>
    </row>
    <row r="82" spans="1:10" x14ac:dyDescent="0.3">
      <c r="A82">
        <v>0.71</v>
      </c>
      <c r="B82">
        <f t="shared" si="9"/>
        <v>6000</v>
      </c>
      <c r="C82">
        <f t="shared" si="10"/>
        <v>4260</v>
      </c>
      <c r="D82">
        <f t="shared" si="11"/>
        <v>160.00000000000014</v>
      </c>
      <c r="E82">
        <f t="shared" si="12"/>
        <v>1740.0000000000002</v>
      </c>
      <c r="F82">
        <f t="shared" si="13"/>
        <v>3840</v>
      </c>
      <c r="G82" s="5">
        <f t="shared" si="16"/>
        <v>4420</v>
      </c>
      <c r="H82" s="5">
        <f t="shared" si="14"/>
        <v>5580</v>
      </c>
      <c r="I82" s="15">
        <f t="shared" si="17"/>
        <v>0.96380090497737558</v>
      </c>
      <c r="J82" s="16">
        <f t="shared" si="15"/>
        <v>0.68817204301075274</v>
      </c>
    </row>
    <row r="83" spans="1:10" x14ac:dyDescent="0.3">
      <c r="A83">
        <v>0.72</v>
      </c>
      <c r="B83">
        <f t="shared" si="9"/>
        <v>6000</v>
      </c>
      <c r="C83">
        <f t="shared" si="10"/>
        <v>4320</v>
      </c>
      <c r="D83">
        <f t="shared" si="11"/>
        <v>160.00000000000014</v>
      </c>
      <c r="E83">
        <f t="shared" si="12"/>
        <v>1680.0000000000002</v>
      </c>
      <c r="F83">
        <f t="shared" si="13"/>
        <v>3840</v>
      </c>
      <c r="G83" s="5">
        <f t="shared" si="16"/>
        <v>4480</v>
      </c>
      <c r="H83" s="5">
        <f t="shared" si="14"/>
        <v>5520</v>
      </c>
      <c r="I83" s="15">
        <f t="shared" si="17"/>
        <v>0.9642857142857143</v>
      </c>
      <c r="J83" s="16">
        <f t="shared" si="15"/>
        <v>0.69565217391304346</v>
      </c>
    </row>
    <row r="84" spans="1:10" x14ac:dyDescent="0.3">
      <c r="A84">
        <v>0.73</v>
      </c>
      <c r="B84">
        <f t="shared" si="9"/>
        <v>6000</v>
      </c>
      <c r="C84">
        <f t="shared" si="10"/>
        <v>4380</v>
      </c>
      <c r="D84">
        <f t="shared" si="11"/>
        <v>160.00000000000014</v>
      </c>
      <c r="E84">
        <f t="shared" si="12"/>
        <v>1620</v>
      </c>
      <c r="F84">
        <f t="shared" si="13"/>
        <v>3840</v>
      </c>
      <c r="G84" s="5">
        <f t="shared" si="16"/>
        <v>4540</v>
      </c>
      <c r="H84" s="5">
        <f t="shared" si="14"/>
        <v>5460</v>
      </c>
      <c r="I84" s="15">
        <f t="shared" si="17"/>
        <v>0.96475770925110127</v>
      </c>
      <c r="J84" s="16">
        <f t="shared" si="15"/>
        <v>0.70329670329670335</v>
      </c>
    </row>
    <row r="85" spans="1:10" x14ac:dyDescent="0.3">
      <c r="A85">
        <v>0.74</v>
      </c>
      <c r="B85">
        <f t="shared" si="9"/>
        <v>6000</v>
      </c>
      <c r="C85">
        <f t="shared" si="10"/>
        <v>4440</v>
      </c>
      <c r="D85">
        <f t="shared" si="11"/>
        <v>160.00000000000014</v>
      </c>
      <c r="E85">
        <f t="shared" si="12"/>
        <v>1560</v>
      </c>
      <c r="F85">
        <f t="shared" si="13"/>
        <v>3840</v>
      </c>
      <c r="G85" s="5">
        <f t="shared" si="16"/>
        <v>4600</v>
      </c>
      <c r="H85" s="5">
        <f t="shared" si="14"/>
        <v>5400</v>
      </c>
      <c r="I85" s="15">
        <f t="shared" si="17"/>
        <v>0.9652173913043478</v>
      </c>
      <c r="J85" s="16">
        <f t="shared" si="15"/>
        <v>0.71111111111111114</v>
      </c>
    </row>
    <row r="86" spans="1:10" x14ac:dyDescent="0.3">
      <c r="A86">
        <v>0.75</v>
      </c>
      <c r="B86">
        <f t="shared" si="9"/>
        <v>6000</v>
      </c>
      <c r="C86">
        <f t="shared" si="10"/>
        <v>4500</v>
      </c>
      <c r="D86">
        <f t="shared" si="11"/>
        <v>160.00000000000014</v>
      </c>
      <c r="E86">
        <f t="shared" si="12"/>
        <v>1500</v>
      </c>
      <c r="F86">
        <f t="shared" si="13"/>
        <v>3840</v>
      </c>
      <c r="G86" s="5">
        <f t="shared" si="16"/>
        <v>4660</v>
      </c>
      <c r="H86" s="5">
        <f t="shared" si="14"/>
        <v>5340</v>
      </c>
      <c r="I86" s="15">
        <f t="shared" si="17"/>
        <v>0.96566523605150212</v>
      </c>
      <c r="J86" s="16">
        <f t="shared" si="15"/>
        <v>0.7191011235955056</v>
      </c>
    </row>
    <row r="87" spans="1:10" x14ac:dyDescent="0.3">
      <c r="A87">
        <v>0.76</v>
      </c>
      <c r="B87">
        <f t="shared" si="9"/>
        <v>6000</v>
      </c>
      <c r="C87">
        <f t="shared" si="10"/>
        <v>4560</v>
      </c>
      <c r="D87">
        <f t="shared" si="11"/>
        <v>160.00000000000014</v>
      </c>
      <c r="E87">
        <f t="shared" si="12"/>
        <v>1440</v>
      </c>
      <c r="F87">
        <f t="shared" si="13"/>
        <v>3840</v>
      </c>
      <c r="G87" s="5">
        <f t="shared" si="16"/>
        <v>4720</v>
      </c>
      <c r="H87" s="5">
        <f t="shared" si="14"/>
        <v>5280</v>
      </c>
      <c r="I87" s="15">
        <f t="shared" si="17"/>
        <v>0.96610169491525422</v>
      </c>
      <c r="J87" s="16">
        <f t="shared" si="15"/>
        <v>0.72727272727272729</v>
      </c>
    </row>
    <row r="88" spans="1:10" x14ac:dyDescent="0.3">
      <c r="A88">
        <v>0.77</v>
      </c>
      <c r="B88">
        <f t="shared" si="9"/>
        <v>6000</v>
      </c>
      <c r="C88">
        <f t="shared" si="10"/>
        <v>4620</v>
      </c>
      <c r="D88">
        <f t="shared" si="11"/>
        <v>160.00000000000014</v>
      </c>
      <c r="E88">
        <f t="shared" si="12"/>
        <v>1380</v>
      </c>
      <c r="F88">
        <f t="shared" si="13"/>
        <v>3840</v>
      </c>
      <c r="G88" s="5">
        <f t="shared" si="16"/>
        <v>4780</v>
      </c>
      <c r="H88" s="5">
        <f t="shared" si="14"/>
        <v>5220</v>
      </c>
      <c r="I88" s="15">
        <f t="shared" si="17"/>
        <v>0.96652719665271969</v>
      </c>
      <c r="J88" s="16">
        <f t="shared" si="15"/>
        <v>0.73563218390804597</v>
      </c>
    </row>
    <row r="89" spans="1:10" x14ac:dyDescent="0.3">
      <c r="A89">
        <v>0.78</v>
      </c>
      <c r="B89">
        <f t="shared" si="9"/>
        <v>6000</v>
      </c>
      <c r="C89">
        <f t="shared" si="10"/>
        <v>4680</v>
      </c>
      <c r="D89">
        <f t="shared" si="11"/>
        <v>160.00000000000014</v>
      </c>
      <c r="E89">
        <f t="shared" si="12"/>
        <v>1319.9999999999998</v>
      </c>
      <c r="F89">
        <f t="shared" si="13"/>
        <v>3840</v>
      </c>
      <c r="G89" s="5">
        <f t="shared" si="16"/>
        <v>4840</v>
      </c>
      <c r="H89" s="5">
        <f t="shared" si="14"/>
        <v>5160</v>
      </c>
      <c r="I89" s="15">
        <f t="shared" si="17"/>
        <v>0.96694214876033058</v>
      </c>
      <c r="J89" s="16">
        <f t="shared" si="15"/>
        <v>0.7441860465116279</v>
      </c>
    </row>
    <row r="90" spans="1:10" x14ac:dyDescent="0.3">
      <c r="A90">
        <v>0.79</v>
      </c>
      <c r="B90">
        <f t="shared" si="9"/>
        <v>6000</v>
      </c>
      <c r="C90">
        <f t="shared" si="10"/>
        <v>4740</v>
      </c>
      <c r="D90">
        <f t="shared" si="11"/>
        <v>160.00000000000014</v>
      </c>
      <c r="E90">
        <f t="shared" si="12"/>
        <v>1259.9999999999998</v>
      </c>
      <c r="F90">
        <f t="shared" si="13"/>
        <v>3840</v>
      </c>
      <c r="G90" s="5">
        <f t="shared" si="16"/>
        <v>4900</v>
      </c>
      <c r="H90" s="5">
        <f t="shared" si="14"/>
        <v>5100</v>
      </c>
      <c r="I90" s="15">
        <f t="shared" si="17"/>
        <v>0.96734693877551026</v>
      </c>
      <c r="J90" s="16">
        <f t="shared" si="15"/>
        <v>0.75294117647058822</v>
      </c>
    </row>
    <row r="91" spans="1:10" x14ac:dyDescent="0.3">
      <c r="A91">
        <v>0.8</v>
      </c>
      <c r="B91">
        <f t="shared" si="9"/>
        <v>6000</v>
      </c>
      <c r="C91">
        <f t="shared" si="10"/>
        <v>4800</v>
      </c>
      <c r="D91">
        <f t="shared" si="11"/>
        <v>160.00000000000014</v>
      </c>
      <c r="E91">
        <f t="shared" si="12"/>
        <v>1199.9999999999998</v>
      </c>
      <c r="F91">
        <f t="shared" si="13"/>
        <v>3840</v>
      </c>
      <c r="G91" s="5">
        <f t="shared" si="16"/>
        <v>4960</v>
      </c>
      <c r="H91" s="5">
        <f t="shared" si="14"/>
        <v>5040</v>
      </c>
      <c r="I91" s="15">
        <f t="shared" si="17"/>
        <v>0.967741935483871</v>
      </c>
      <c r="J91" s="16">
        <f t="shared" si="15"/>
        <v>0.76190476190476186</v>
      </c>
    </row>
    <row r="92" spans="1:10" x14ac:dyDescent="0.3">
      <c r="A92">
        <v>0.81</v>
      </c>
      <c r="B92">
        <f t="shared" si="9"/>
        <v>6000</v>
      </c>
      <c r="C92">
        <f t="shared" si="10"/>
        <v>4860</v>
      </c>
      <c r="D92">
        <f t="shared" si="11"/>
        <v>160.00000000000014</v>
      </c>
      <c r="E92">
        <f t="shared" si="12"/>
        <v>1139.9999999999998</v>
      </c>
      <c r="F92">
        <f t="shared" si="13"/>
        <v>3840</v>
      </c>
      <c r="G92" s="5">
        <f t="shared" si="16"/>
        <v>5020</v>
      </c>
      <c r="H92" s="5">
        <f t="shared" si="14"/>
        <v>4980</v>
      </c>
      <c r="I92" s="15">
        <f t="shared" si="17"/>
        <v>0.96812749003984067</v>
      </c>
      <c r="J92" s="16">
        <f t="shared" si="15"/>
        <v>0.77108433734939763</v>
      </c>
    </row>
    <row r="93" spans="1:10" x14ac:dyDescent="0.3">
      <c r="A93">
        <v>0.82</v>
      </c>
      <c r="B93">
        <f t="shared" si="9"/>
        <v>6000</v>
      </c>
      <c r="C93">
        <f t="shared" si="10"/>
        <v>4920</v>
      </c>
      <c r="D93">
        <f t="shared" si="11"/>
        <v>160.00000000000014</v>
      </c>
      <c r="E93">
        <f t="shared" si="12"/>
        <v>1080.0000000000002</v>
      </c>
      <c r="F93">
        <f t="shared" si="13"/>
        <v>3840</v>
      </c>
      <c r="G93" s="5">
        <f t="shared" si="16"/>
        <v>5080</v>
      </c>
      <c r="H93" s="5">
        <f t="shared" si="14"/>
        <v>4920</v>
      </c>
      <c r="I93" s="15">
        <f t="shared" si="17"/>
        <v>0.96850393700787396</v>
      </c>
      <c r="J93" s="16">
        <f t="shared" si="15"/>
        <v>0.78048780487804881</v>
      </c>
    </row>
    <row r="94" spans="1:10" x14ac:dyDescent="0.3">
      <c r="A94">
        <v>0.83</v>
      </c>
      <c r="B94">
        <f t="shared" si="9"/>
        <v>6000</v>
      </c>
      <c r="C94">
        <f t="shared" si="10"/>
        <v>4980</v>
      </c>
      <c r="D94">
        <f t="shared" si="11"/>
        <v>160.00000000000014</v>
      </c>
      <c r="E94">
        <f t="shared" si="12"/>
        <v>1020.0000000000002</v>
      </c>
      <c r="F94">
        <f t="shared" si="13"/>
        <v>3840</v>
      </c>
      <c r="G94" s="5">
        <f t="shared" si="16"/>
        <v>5140</v>
      </c>
      <c r="H94" s="5">
        <f t="shared" si="14"/>
        <v>4860</v>
      </c>
      <c r="I94" s="15">
        <f t="shared" si="17"/>
        <v>0.9688715953307393</v>
      </c>
      <c r="J94" s="16">
        <f t="shared" si="15"/>
        <v>0.79012345679012341</v>
      </c>
    </row>
    <row r="95" spans="1:10" x14ac:dyDescent="0.3">
      <c r="A95">
        <v>0.84</v>
      </c>
      <c r="B95">
        <f t="shared" si="9"/>
        <v>6000</v>
      </c>
      <c r="C95">
        <f t="shared" si="10"/>
        <v>5040</v>
      </c>
      <c r="D95">
        <f t="shared" si="11"/>
        <v>160.00000000000014</v>
      </c>
      <c r="E95">
        <f t="shared" si="12"/>
        <v>960.00000000000023</v>
      </c>
      <c r="F95">
        <f t="shared" si="13"/>
        <v>3840</v>
      </c>
      <c r="G95" s="5">
        <f t="shared" si="16"/>
        <v>5200</v>
      </c>
      <c r="H95" s="5">
        <f t="shared" si="14"/>
        <v>4800</v>
      </c>
      <c r="I95" s="15">
        <f t="shared" si="17"/>
        <v>0.96923076923076923</v>
      </c>
      <c r="J95" s="16">
        <f t="shared" si="15"/>
        <v>0.8</v>
      </c>
    </row>
    <row r="96" spans="1:10" x14ac:dyDescent="0.3">
      <c r="A96">
        <v>0.85</v>
      </c>
      <c r="B96">
        <f t="shared" si="9"/>
        <v>6000</v>
      </c>
      <c r="C96">
        <f t="shared" si="10"/>
        <v>5100</v>
      </c>
      <c r="D96">
        <f t="shared" si="11"/>
        <v>160.00000000000014</v>
      </c>
      <c r="E96">
        <f t="shared" si="12"/>
        <v>900.00000000000011</v>
      </c>
      <c r="F96">
        <f t="shared" si="13"/>
        <v>3840</v>
      </c>
      <c r="G96" s="5">
        <f t="shared" si="16"/>
        <v>5260</v>
      </c>
      <c r="H96" s="5">
        <f t="shared" si="14"/>
        <v>4740</v>
      </c>
      <c r="I96" s="15">
        <f t="shared" si="17"/>
        <v>0.96958174904942962</v>
      </c>
      <c r="J96" s="16">
        <f t="shared" si="15"/>
        <v>0.810126582278481</v>
      </c>
    </row>
    <row r="97" spans="1:10" x14ac:dyDescent="0.3">
      <c r="A97">
        <v>0.86</v>
      </c>
      <c r="B97">
        <f t="shared" si="9"/>
        <v>6000</v>
      </c>
      <c r="C97">
        <f t="shared" si="10"/>
        <v>5160</v>
      </c>
      <c r="D97">
        <f t="shared" si="11"/>
        <v>160.00000000000014</v>
      </c>
      <c r="E97">
        <f t="shared" si="12"/>
        <v>840.00000000000011</v>
      </c>
      <c r="F97">
        <f t="shared" si="13"/>
        <v>3840</v>
      </c>
      <c r="G97" s="5">
        <f t="shared" si="16"/>
        <v>5320</v>
      </c>
      <c r="H97" s="5">
        <f t="shared" si="14"/>
        <v>4680</v>
      </c>
      <c r="I97" s="15">
        <f t="shared" si="17"/>
        <v>0.96992481203007519</v>
      </c>
      <c r="J97" s="16">
        <f t="shared" si="15"/>
        <v>0.82051282051282048</v>
      </c>
    </row>
    <row r="98" spans="1:10" x14ac:dyDescent="0.3">
      <c r="A98">
        <v>0.87</v>
      </c>
      <c r="B98">
        <f t="shared" si="9"/>
        <v>6000</v>
      </c>
      <c r="C98">
        <f t="shared" si="10"/>
        <v>5220</v>
      </c>
      <c r="D98">
        <f t="shared" si="11"/>
        <v>160.00000000000014</v>
      </c>
      <c r="E98">
        <f t="shared" si="12"/>
        <v>780</v>
      </c>
      <c r="F98">
        <f t="shared" si="13"/>
        <v>3840</v>
      </c>
      <c r="G98" s="5">
        <f t="shared" si="16"/>
        <v>5380</v>
      </c>
      <c r="H98" s="5">
        <f t="shared" si="14"/>
        <v>4620</v>
      </c>
      <c r="I98" s="15">
        <f t="shared" si="17"/>
        <v>0.97026022304832715</v>
      </c>
      <c r="J98" s="16">
        <f t="shared" si="15"/>
        <v>0.83116883116883122</v>
      </c>
    </row>
    <row r="99" spans="1:10" x14ac:dyDescent="0.3">
      <c r="A99">
        <v>0.88</v>
      </c>
      <c r="B99">
        <f t="shared" si="9"/>
        <v>6000</v>
      </c>
      <c r="C99">
        <f t="shared" si="10"/>
        <v>5280</v>
      </c>
      <c r="D99">
        <f t="shared" si="11"/>
        <v>160.00000000000014</v>
      </c>
      <c r="E99">
        <f t="shared" si="12"/>
        <v>720</v>
      </c>
      <c r="F99">
        <f t="shared" si="13"/>
        <v>3840</v>
      </c>
      <c r="G99" s="5">
        <f t="shared" si="16"/>
        <v>5440</v>
      </c>
      <c r="H99" s="5">
        <f t="shared" si="14"/>
        <v>4560</v>
      </c>
      <c r="I99" s="15">
        <f t="shared" si="17"/>
        <v>0.97058823529411764</v>
      </c>
      <c r="J99" s="16">
        <f t="shared" si="15"/>
        <v>0.84210526315789469</v>
      </c>
    </row>
    <row r="100" spans="1:10" x14ac:dyDescent="0.3">
      <c r="A100">
        <v>0.89</v>
      </c>
      <c r="B100">
        <f t="shared" si="9"/>
        <v>6000</v>
      </c>
      <c r="C100">
        <f t="shared" si="10"/>
        <v>5340</v>
      </c>
      <c r="D100">
        <f t="shared" si="11"/>
        <v>160.00000000000014</v>
      </c>
      <c r="E100">
        <f t="shared" si="12"/>
        <v>659.99999999999989</v>
      </c>
      <c r="F100">
        <f t="shared" si="13"/>
        <v>3840</v>
      </c>
      <c r="G100" s="5">
        <f t="shared" si="16"/>
        <v>5500</v>
      </c>
      <c r="H100" s="5">
        <f t="shared" si="14"/>
        <v>4500</v>
      </c>
      <c r="I100" s="15">
        <f t="shared" si="17"/>
        <v>0.97090909090909094</v>
      </c>
      <c r="J100" s="16">
        <f t="shared" si="15"/>
        <v>0.85333333333333339</v>
      </c>
    </row>
    <row r="101" spans="1:10" x14ac:dyDescent="0.3">
      <c r="A101">
        <v>0.9</v>
      </c>
      <c r="B101">
        <f t="shared" si="9"/>
        <v>6000</v>
      </c>
      <c r="C101">
        <f t="shared" si="10"/>
        <v>5400</v>
      </c>
      <c r="D101">
        <f t="shared" si="11"/>
        <v>160.00000000000014</v>
      </c>
      <c r="E101">
        <f t="shared" si="12"/>
        <v>599.99999999999989</v>
      </c>
      <c r="F101">
        <f t="shared" si="13"/>
        <v>3840</v>
      </c>
      <c r="G101" s="5">
        <f t="shared" si="16"/>
        <v>5560</v>
      </c>
      <c r="H101" s="5">
        <f t="shared" si="14"/>
        <v>4440</v>
      </c>
      <c r="I101" s="15">
        <f t="shared" si="17"/>
        <v>0.97122302158273377</v>
      </c>
      <c r="J101" s="16">
        <f t="shared" si="15"/>
        <v>0.86486486486486491</v>
      </c>
    </row>
    <row r="102" spans="1:10" x14ac:dyDescent="0.3">
      <c r="A102">
        <v>0.91</v>
      </c>
      <c r="B102">
        <f t="shared" si="9"/>
        <v>6000</v>
      </c>
      <c r="C102">
        <f t="shared" si="10"/>
        <v>5460</v>
      </c>
      <c r="D102">
        <f t="shared" si="11"/>
        <v>160.00000000000014</v>
      </c>
      <c r="E102">
        <f t="shared" si="12"/>
        <v>539.99999999999977</v>
      </c>
      <c r="F102">
        <f t="shared" si="13"/>
        <v>3840</v>
      </c>
      <c r="G102" s="5">
        <f t="shared" si="16"/>
        <v>5620</v>
      </c>
      <c r="H102" s="5">
        <f t="shared" si="14"/>
        <v>4380</v>
      </c>
      <c r="I102" s="15">
        <f t="shared" si="17"/>
        <v>0.97153024911032027</v>
      </c>
      <c r="J102" s="16">
        <f t="shared" si="15"/>
        <v>0.87671232876712324</v>
      </c>
    </row>
    <row r="103" spans="1:10" x14ac:dyDescent="0.3">
      <c r="A103">
        <v>0.92</v>
      </c>
      <c r="B103">
        <f t="shared" si="9"/>
        <v>6000</v>
      </c>
      <c r="C103">
        <f t="shared" si="10"/>
        <v>5520</v>
      </c>
      <c r="D103">
        <f t="shared" si="11"/>
        <v>160.00000000000014</v>
      </c>
      <c r="E103">
        <f t="shared" si="12"/>
        <v>479.99999999999977</v>
      </c>
      <c r="F103">
        <f t="shared" si="13"/>
        <v>3840</v>
      </c>
      <c r="G103" s="5">
        <f t="shared" si="16"/>
        <v>5680</v>
      </c>
      <c r="H103" s="5">
        <f t="shared" si="14"/>
        <v>4320</v>
      </c>
      <c r="I103" s="15">
        <f t="shared" si="17"/>
        <v>0.971830985915493</v>
      </c>
      <c r="J103" s="16">
        <f t="shared" si="15"/>
        <v>0.88888888888888884</v>
      </c>
    </row>
    <row r="104" spans="1:10" x14ac:dyDescent="0.3">
      <c r="A104">
        <v>0.93</v>
      </c>
      <c r="B104">
        <f t="shared" si="9"/>
        <v>6000</v>
      </c>
      <c r="C104">
        <f t="shared" si="10"/>
        <v>5580</v>
      </c>
      <c r="D104">
        <f t="shared" si="11"/>
        <v>160.00000000000014</v>
      </c>
      <c r="E104">
        <f t="shared" si="12"/>
        <v>419.99999999999972</v>
      </c>
      <c r="F104">
        <f t="shared" si="13"/>
        <v>3840</v>
      </c>
      <c r="G104" s="5">
        <f t="shared" si="16"/>
        <v>5740</v>
      </c>
      <c r="H104" s="5">
        <f t="shared" si="14"/>
        <v>4260</v>
      </c>
      <c r="I104" s="15">
        <f t="shared" si="17"/>
        <v>0.97212543554006969</v>
      </c>
      <c r="J104" s="16">
        <f t="shared" si="15"/>
        <v>0.90140845070422537</v>
      </c>
    </row>
    <row r="105" spans="1:10" x14ac:dyDescent="0.3">
      <c r="A105">
        <v>0.94</v>
      </c>
      <c r="B105">
        <f t="shared" si="9"/>
        <v>6000</v>
      </c>
      <c r="C105">
        <f t="shared" si="10"/>
        <v>5640</v>
      </c>
      <c r="D105">
        <f t="shared" si="11"/>
        <v>160.00000000000014</v>
      </c>
      <c r="E105">
        <f t="shared" si="12"/>
        <v>360.00000000000034</v>
      </c>
      <c r="F105">
        <f t="shared" si="13"/>
        <v>3840</v>
      </c>
      <c r="G105" s="5">
        <f t="shared" si="16"/>
        <v>5800</v>
      </c>
      <c r="H105" s="5">
        <f t="shared" si="14"/>
        <v>4200</v>
      </c>
      <c r="I105" s="15">
        <f t="shared" si="17"/>
        <v>0.97241379310344822</v>
      </c>
      <c r="J105" s="16">
        <f t="shared" si="15"/>
        <v>0.91428571428571426</v>
      </c>
    </row>
    <row r="106" spans="1:10" x14ac:dyDescent="0.3">
      <c r="A106">
        <v>0.95</v>
      </c>
      <c r="B106">
        <f t="shared" si="9"/>
        <v>6000</v>
      </c>
      <c r="C106">
        <f t="shared" si="10"/>
        <v>5700</v>
      </c>
      <c r="D106">
        <f t="shared" si="11"/>
        <v>160.00000000000014</v>
      </c>
      <c r="E106">
        <f t="shared" si="12"/>
        <v>300.00000000000028</v>
      </c>
      <c r="F106">
        <f t="shared" si="13"/>
        <v>3840</v>
      </c>
      <c r="G106" s="5">
        <f t="shared" si="16"/>
        <v>5860</v>
      </c>
      <c r="H106" s="5">
        <f t="shared" si="14"/>
        <v>4140</v>
      </c>
      <c r="I106" s="15">
        <f t="shared" si="17"/>
        <v>0.97269624573378843</v>
      </c>
      <c r="J106" s="16">
        <f t="shared" si="15"/>
        <v>0.92753623188405798</v>
      </c>
    </row>
    <row r="107" spans="1:10" x14ac:dyDescent="0.3">
      <c r="A107">
        <v>0.96</v>
      </c>
      <c r="B107">
        <f t="shared" si="9"/>
        <v>6000</v>
      </c>
      <c r="C107">
        <f t="shared" si="10"/>
        <v>5760</v>
      </c>
      <c r="D107">
        <f t="shared" si="11"/>
        <v>160.00000000000014</v>
      </c>
      <c r="E107">
        <f t="shared" si="12"/>
        <v>240.00000000000023</v>
      </c>
      <c r="F107">
        <f t="shared" si="13"/>
        <v>3840</v>
      </c>
      <c r="G107" s="5">
        <f t="shared" si="16"/>
        <v>5920</v>
      </c>
      <c r="H107" s="5">
        <f t="shared" si="14"/>
        <v>4080</v>
      </c>
      <c r="I107" s="15">
        <f t="shared" si="17"/>
        <v>0.97297297297297303</v>
      </c>
      <c r="J107" s="16">
        <f t="shared" si="15"/>
        <v>0.94117647058823528</v>
      </c>
    </row>
    <row r="108" spans="1:10" x14ac:dyDescent="0.3">
      <c r="A108">
        <v>0.97</v>
      </c>
      <c r="B108">
        <f t="shared" si="9"/>
        <v>6000</v>
      </c>
      <c r="C108">
        <f t="shared" si="10"/>
        <v>5820</v>
      </c>
      <c r="D108">
        <f t="shared" si="11"/>
        <v>160.00000000000014</v>
      </c>
      <c r="E108">
        <f t="shared" si="12"/>
        <v>180.00000000000017</v>
      </c>
      <c r="F108">
        <f t="shared" si="13"/>
        <v>3840</v>
      </c>
      <c r="G108" s="5">
        <f t="shared" si="16"/>
        <v>5980</v>
      </c>
      <c r="H108" s="5">
        <f t="shared" si="14"/>
        <v>4020</v>
      </c>
      <c r="I108" s="15">
        <f t="shared" si="17"/>
        <v>0.97324414715719065</v>
      </c>
      <c r="J108" s="16">
        <f t="shared" si="15"/>
        <v>0.95522388059701491</v>
      </c>
    </row>
    <row r="109" spans="1:10" x14ac:dyDescent="0.3">
      <c r="A109">
        <v>0.98</v>
      </c>
      <c r="B109">
        <f t="shared" si="9"/>
        <v>6000</v>
      </c>
      <c r="C109">
        <f t="shared" si="10"/>
        <v>5880</v>
      </c>
      <c r="D109">
        <f t="shared" si="11"/>
        <v>160.00000000000014</v>
      </c>
      <c r="E109">
        <f t="shared" si="12"/>
        <v>120.00000000000011</v>
      </c>
      <c r="F109">
        <f t="shared" si="13"/>
        <v>3840</v>
      </c>
      <c r="G109" s="5">
        <f t="shared" si="16"/>
        <v>6040</v>
      </c>
      <c r="H109" s="5">
        <f t="shared" si="14"/>
        <v>3960</v>
      </c>
      <c r="I109" s="15">
        <f t="shared" si="17"/>
        <v>0.97350993377483441</v>
      </c>
      <c r="J109" s="16">
        <f t="shared" si="15"/>
        <v>0.96969696969696972</v>
      </c>
    </row>
    <row r="110" spans="1:10" x14ac:dyDescent="0.3">
      <c r="A110">
        <v>0.99</v>
      </c>
      <c r="B110">
        <f t="shared" si="9"/>
        <v>6000</v>
      </c>
      <c r="C110">
        <f t="shared" si="10"/>
        <v>5940</v>
      </c>
      <c r="D110">
        <f t="shared" si="11"/>
        <v>160.00000000000014</v>
      </c>
      <c r="E110">
        <f t="shared" si="12"/>
        <v>60.000000000000057</v>
      </c>
      <c r="F110">
        <f t="shared" si="13"/>
        <v>3840</v>
      </c>
      <c r="G110" s="5">
        <f t="shared" si="16"/>
        <v>6100</v>
      </c>
      <c r="H110" s="5">
        <f t="shared" si="14"/>
        <v>3900</v>
      </c>
      <c r="I110" s="15">
        <f t="shared" si="17"/>
        <v>0.97377049180327868</v>
      </c>
      <c r="J110" s="16">
        <f t="shared" si="15"/>
        <v>0.98461538461538467</v>
      </c>
    </row>
    <row r="111" spans="1:10" x14ac:dyDescent="0.3">
      <c r="A111">
        <v>1</v>
      </c>
      <c r="B111">
        <f t="shared" si="9"/>
        <v>6000</v>
      </c>
      <c r="C111">
        <f t="shared" si="10"/>
        <v>6000</v>
      </c>
      <c r="D111">
        <f t="shared" si="11"/>
        <v>160.00000000000014</v>
      </c>
      <c r="E111">
        <f t="shared" si="12"/>
        <v>0</v>
      </c>
      <c r="F111">
        <f t="shared" si="13"/>
        <v>3840</v>
      </c>
      <c r="G111" s="5">
        <f t="shared" si="16"/>
        <v>6160</v>
      </c>
      <c r="H111" s="5">
        <f t="shared" si="14"/>
        <v>3840</v>
      </c>
      <c r="I111" s="15">
        <f>C111/G111</f>
        <v>0.97402597402597402</v>
      </c>
      <c r="J111" s="16">
        <f t="shared" si="15"/>
        <v>1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6F907-6C05-4083-BA50-B3FDF084B69D}">
  <dimension ref="A1:J111"/>
  <sheetViews>
    <sheetView workbookViewId="0">
      <selection activeCell="G2" sqref="G2"/>
    </sheetView>
  </sheetViews>
  <sheetFormatPr defaultRowHeight="14.4" x14ac:dyDescent="0.3"/>
  <cols>
    <col min="1" max="1" width="19.21875" customWidth="1"/>
    <col min="2" max="2" width="23.109375" customWidth="1"/>
    <col min="3" max="3" width="10.33203125" customWidth="1"/>
    <col min="4" max="4" width="14.109375" customWidth="1"/>
    <col min="5" max="5" width="11.109375" customWidth="1"/>
    <col min="6" max="6" width="15.21875" customWidth="1"/>
    <col min="7" max="7" width="12.77734375" customWidth="1"/>
    <col min="8" max="8" width="13.77734375" customWidth="1"/>
    <col min="9" max="9" width="16.6640625" customWidth="1"/>
    <col min="10" max="10" width="17.6640625" customWidth="1"/>
  </cols>
  <sheetData>
    <row r="1" spans="1:10" ht="21" x14ac:dyDescent="0.4">
      <c r="A1" s="1" t="s">
        <v>13</v>
      </c>
    </row>
    <row r="4" spans="1:10" ht="15.6" x14ac:dyDescent="0.3">
      <c r="A4" s="2" t="s">
        <v>0</v>
      </c>
      <c r="B4" s="28">
        <v>0.9</v>
      </c>
      <c r="E4" s="2" t="s">
        <v>3</v>
      </c>
      <c r="F4" s="29">
        <v>10000</v>
      </c>
    </row>
    <row r="5" spans="1:10" ht="78.599999999999994" customHeight="1" x14ac:dyDescent="0.3">
      <c r="A5" s="4" t="s">
        <v>41</v>
      </c>
      <c r="E5" s="3" t="s">
        <v>4</v>
      </c>
    </row>
    <row r="6" spans="1:10" ht="15.6" x14ac:dyDescent="0.3">
      <c r="A6" s="2" t="s">
        <v>1</v>
      </c>
      <c r="B6" s="29" t="s">
        <v>11</v>
      </c>
      <c r="E6" s="2" t="s">
        <v>12</v>
      </c>
      <c r="F6" s="28">
        <v>0.6</v>
      </c>
    </row>
    <row r="7" spans="1:10" ht="100.8" x14ac:dyDescent="0.3">
      <c r="A7" s="4" t="s">
        <v>42</v>
      </c>
      <c r="E7" s="4" t="s">
        <v>44</v>
      </c>
    </row>
    <row r="10" spans="1:10" x14ac:dyDescent="0.3">
      <c r="A10" t="s">
        <v>1</v>
      </c>
      <c r="B10" t="s">
        <v>43</v>
      </c>
      <c r="C10" t="s">
        <v>5</v>
      </c>
      <c r="D10" t="s">
        <v>39</v>
      </c>
      <c r="E10" t="s">
        <v>6</v>
      </c>
      <c r="F10" t="s">
        <v>40</v>
      </c>
      <c r="G10" t="s">
        <v>7</v>
      </c>
      <c r="H10" t="s">
        <v>8</v>
      </c>
      <c r="I10" t="s">
        <v>10</v>
      </c>
      <c r="J10" t="s">
        <v>9</v>
      </c>
    </row>
    <row r="11" spans="1:10" x14ac:dyDescent="0.3">
      <c r="A11">
        <v>0</v>
      </c>
      <c r="B11">
        <f>$F$6*$F$4</f>
        <v>6000</v>
      </c>
      <c r="C11">
        <f>B11*$B$4</f>
        <v>5400</v>
      </c>
      <c r="D11">
        <f>($F$4 - $B11)*(1-A11)</f>
        <v>4000</v>
      </c>
      <c r="E11">
        <f>(1-$B$4)*B11</f>
        <v>599.99999999999989</v>
      </c>
      <c r="F11">
        <f>A11*($F$4-B11)</f>
        <v>0</v>
      </c>
      <c r="G11" s="5">
        <f>C11+D11</f>
        <v>9400</v>
      </c>
      <c r="H11" s="5">
        <f>E11+F11</f>
        <v>599.99999999999989</v>
      </c>
      <c r="I11" s="15">
        <f>C11/G11</f>
        <v>0.57446808510638303</v>
      </c>
      <c r="J11" s="16">
        <f>F11/H11</f>
        <v>0</v>
      </c>
    </row>
    <row r="12" spans="1:10" x14ac:dyDescent="0.3">
      <c r="A12">
        <v>0.01</v>
      </c>
      <c r="B12">
        <f t="shared" ref="B12:B75" si="0">$F$6*$F$4</f>
        <v>6000</v>
      </c>
      <c r="C12">
        <f t="shared" ref="C12:C75" si="1">B12*$B$4</f>
        <v>5400</v>
      </c>
      <c r="D12">
        <f t="shared" ref="D12:D75" si="2">($F$4 - $B12)*(1-A12)</f>
        <v>3960</v>
      </c>
      <c r="E12">
        <f t="shared" ref="E12:E75" si="3">(1-$B$4)*B12</f>
        <v>599.99999999999989</v>
      </c>
      <c r="F12">
        <f t="shared" ref="F12:F75" si="4">A12*($F$4-B12)</f>
        <v>40</v>
      </c>
      <c r="G12" s="5">
        <f>C12+D12</f>
        <v>9360</v>
      </c>
      <c r="H12" s="5">
        <f t="shared" ref="H12:H75" si="5">E12+F12</f>
        <v>639.99999999999989</v>
      </c>
      <c r="I12" s="15">
        <f>C12/G12</f>
        <v>0.57692307692307687</v>
      </c>
      <c r="J12" s="16">
        <f t="shared" ref="J12:J75" si="6">F12/H12</f>
        <v>6.2500000000000014E-2</v>
      </c>
    </row>
    <row r="13" spans="1:10" x14ac:dyDescent="0.3">
      <c r="A13">
        <v>0.02</v>
      </c>
      <c r="B13">
        <f t="shared" si="0"/>
        <v>6000</v>
      </c>
      <c r="C13">
        <f t="shared" si="1"/>
        <v>5400</v>
      </c>
      <c r="D13">
        <f t="shared" si="2"/>
        <v>3920</v>
      </c>
      <c r="E13">
        <f t="shared" si="3"/>
        <v>599.99999999999989</v>
      </c>
      <c r="F13">
        <f t="shared" si="4"/>
        <v>80</v>
      </c>
      <c r="G13" s="5">
        <f t="shared" ref="G13:G76" si="7">C13+D13</f>
        <v>9320</v>
      </c>
      <c r="H13" s="5">
        <f t="shared" si="5"/>
        <v>679.99999999999989</v>
      </c>
      <c r="I13" s="15">
        <f t="shared" ref="I13:I76" si="8">C13/G13</f>
        <v>0.57939914163090134</v>
      </c>
      <c r="J13" s="16">
        <f t="shared" si="6"/>
        <v>0.11764705882352944</v>
      </c>
    </row>
    <row r="14" spans="1:10" x14ac:dyDescent="0.3">
      <c r="A14">
        <v>0.03</v>
      </c>
      <c r="B14">
        <f t="shared" si="0"/>
        <v>6000</v>
      </c>
      <c r="C14">
        <f t="shared" si="1"/>
        <v>5400</v>
      </c>
      <c r="D14">
        <f t="shared" si="2"/>
        <v>3880</v>
      </c>
      <c r="E14">
        <f t="shared" si="3"/>
        <v>599.99999999999989</v>
      </c>
      <c r="F14">
        <f t="shared" si="4"/>
        <v>120</v>
      </c>
      <c r="G14" s="5">
        <f t="shared" si="7"/>
        <v>9280</v>
      </c>
      <c r="H14" s="5">
        <f t="shared" si="5"/>
        <v>719.99999999999989</v>
      </c>
      <c r="I14" s="15">
        <f t="shared" si="8"/>
        <v>0.5818965517241379</v>
      </c>
      <c r="J14" s="16">
        <f t="shared" si="6"/>
        <v>0.16666666666666669</v>
      </c>
    </row>
    <row r="15" spans="1:10" x14ac:dyDescent="0.3">
      <c r="A15">
        <v>0.04</v>
      </c>
      <c r="B15">
        <f t="shared" si="0"/>
        <v>6000</v>
      </c>
      <c r="C15">
        <f t="shared" si="1"/>
        <v>5400</v>
      </c>
      <c r="D15">
        <f t="shared" si="2"/>
        <v>3840</v>
      </c>
      <c r="E15">
        <f t="shared" si="3"/>
        <v>599.99999999999989</v>
      </c>
      <c r="F15">
        <f t="shared" si="4"/>
        <v>160</v>
      </c>
      <c r="G15" s="5">
        <f t="shared" si="7"/>
        <v>9240</v>
      </c>
      <c r="H15" s="5">
        <f t="shared" si="5"/>
        <v>759.99999999999989</v>
      </c>
      <c r="I15" s="15">
        <f t="shared" si="8"/>
        <v>0.58441558441558439</v>
      </c>
      <c r="J15" s="16">
        <f t="shared" si="6"/>
        <v>0.21052631578947373</v>
      </c>
    </row>
    <row r="16" spans="1:10" x14ac:dyDescent="0.3">
      <c r="A16">
        <v>0.05</v>
      </c>
      <c r="B16">
        <f t="shared" si="0"/>
        <v>6000</v>
      </c>
      <c r="C16">
        <f t="shared" si="1"/>
        <v>5400</v>
      </c>
      <c r="D16">
        <f t="shared" si="2"/>
        <v>3800</v>
      </c>
      <c r="E16">
        <f t="shared" si="3"/>
        <v>599.99999999999989</v>
      </c>
      <c r="F16">
        <f t="shared" si="4"/>
        <v>200</v>
      </c>
      <c r="G16" s="5">
        <f t="shared" si="7"/>
        <v>9200</v>
      </c>
      <c r="H16" s="5">
        <f t="shared" si="5"/>
        <v>799.99999999999989</v>
      </c>
      <c r="I16" s="15">
        <f t="shared" si="8"/>
        <v>0.58695652173913049</v>
      </c>
      <c r="J16" s="16">
        <f t="shared" si="6"/>
        <v>0.25000000000000006</v>
      </c>
    </row>
    <row r="17" spans="1:10" x14ac:dyDescent="0.3">
      <c r="A17">
        <v>0.06</v>
      </c>
      <c r="B17">
        <f t="shared" si="0"/>
        <v>6000</v>
      </c>
      <c r="C17">
        <f t="shared" si="1"/>
        <v>5400</v>
      </c>
      <c r="D17">
        <f t="shared" si="2"/>
        <v>3760</v>
      </c>
      <c r="E17">
        <f t="shared" si="3"/>
        <v>599.99999999999989</v>
      </c>
      <c r="F17">
        <f t="shared" si="4"/>
        <v>240</v>
      </c>
      <c r="G17" s="5">
        <f t="shared" si="7"/>
        <v>9160</v>
      </c>
      <c r="H17" s="5">
        <f t="shared" si="5"/>
        <v>839.99999999999989</v>
      </c>
      <c r="I17" s="15">
        <f t="shared" si="8"/>
        <v>0.58951965065502188</v>
      </c>
      <c r="J17" s="16">
        <f t="shared" si="6"/>
        <v>0.28571428571428575</v>
      </c>
    </row>
    <row r="18" spans="1:10" x14ac:dyDescent="0.3">
      <c r="A18">
        <v>7.0000000000000007E-2</v>
      </c>
      <c r="B18">
        <f t="shared" si="0"/>
        <v>6000</v>
      </c>
      <c r="C18">
        <f t="shared" si="1"/>
        <v>5400</v>
      </c>
      <c r="D18">
        <f t="shared" si="2"/>
        <v>3719.9999999999995</v>
      </c>
      <c r="E18">
        <f t="shared" si="3"/>
        <v>599.99999999999989</v>
      </c>
      <c r="F18">
        <f t="shared" si="4"/>
        <v>280</v>
      </c>
      <c r="G18" s="5">
        <f t="shared" si="7"/>
        <v>9120</v>
      </c>
      <c r="H18" s="5">
        <f t="shared" si="5"/>
        <v>879.99999999999989</v>
      </c>
      <c r="I18" s="15">
        <f t="shared" si="8"/>
        <v>0.59210526315789469</v>
      </c>
      <c r="J18" s="16">
        <f t="shared" si="6"/>
        <v>0.31818181818181823</v>
      </c>
    </row>
    <row r="19" spans="1:10" x14ac:dyDescent="0.3">
      <c r="A19">
        <v>0.08</v>
      </c>
      <c r="B19">
        <f t="shared" si="0"/>
        <v>6000</v>
      </c>
      <c r="C19">
        <f t="shared" si="1"/>
        <v>5400</v>
      </c>
      <c r="D19">
        <f t="shared" si="2"/>
        <v>3680</v>
      </c>
      <c r="E19">
        <f t="shared" si="3"/>
        <v>599.99999999999989</v>
      </c>
      <c r="F19">
        <f t="shared" si="4"/>
        <v>320</v>
      </c>
      <c r="G19" s="5">
        <f t="shared" si="7"/>
        <v>9080</v>
      </c>
      <c r="H19" s="5">
        <f t="shared" si="5"/>
        <v>919.99999999999989</v>
      </c>
      <c r="I19" s="15">
        <f t="shared" si="8"/>
        <v>0.59471365638766516</v>
      </c>
      <c r="J19" s="16">
        <f t="shared" si="6"/>
        <v>0.34782608695652178</v>
      </c>
    </row>
    <row r="20" spans="1:10" x14ac:dyDescent="0.3">
      <c r="A20">
        <v>0.09</v>
      </c>
      <c r="B20">
        <f t="shared" si="0"/>
        <v>6000</v>
      </c>
      <c r="C20">
        <f t="shared" si="1"/>
        <v>5400</v>
      </c>
      <c r="D20">
        <f t="shared" si="2"/>
        <v>3640</v>
      </c>
      <c r="E20">
        <f t="shared" si="3"/>
        <v>599.99999999999989</v>
      </c>
      <c r="F20">
        <f t="shared" si="4"/>
        <v>360</v>
      </c>
      <c r="G20" s="5">
        <f t="shared" si="7"/>
        <v>9040</v>
      </c>
      <c r="H20" s="5">
        <f t="shared" si="5"/>
        <v>959.99999999999989</v>
      </c>
      <c r="I20" s="15">
        <f t="shared" si="8"/>
        <v>0.59734513274336287</v>
      </c>
      <c r="J20" s="16">
        <f t="shared" si="6"/>
        <v>0.37500000000000006</v>
      </c>
    </row>
    <row r="21" spans="1:10" x14ac:dyDescent="0.3">
      <c r="A21">
        <v>0.1</v>
      </c>
      <c r="B21">
        <f t="shared" si="0"/>
        <v>6000</v>
      </c>
      <c r="C21">
        <f t="shared" si="1"/>
        <v>5400</v>
      </c>
      <c r="D21">
        <f t="shared" si="2"/>
        <v>3600</v>
      </c>
      <c r="E21">
        <f t="shared" si="3"/>
        <v>599.99999999999989</v>
      </c>
      <c r="F21">
        <f t="shared" si="4"/>
        <v>400</v>
      </c>
      <c r="G21" s="5">
        <f t="shared" si="7"/>
        <v>9000</v>
      </c>
      <c r="H21" s="5">
        <f t="shared" si="5"/>
        <v>999.99999999999989</v>
      </c>
      <c r="I21" s="15">
        <f t="shared" si="8"/>
        <v>0.6</v>
      </c>
      <c r="J21" s="16">
        <f t="shared" si="6"/>
        <v>0.4</v>
      </c>
    </row>
    <row r="22" spans="1:10" x14ac:dyDescent="0.3">
      <c r="A22">
        <v>0.11</v>
      </c>
      <c r="B22">
        <f t="shared" si="0"/>
        <v>6000</v>
      </c>
      <c r="C22">
        <f t="shared" si="1"/>
        <v>5400</v>
      </c>
      <c r="D22">
        <f t="shared" si="2"/>
        <v>3560</v>
      </c>
      <c r="E22">
        <f t="shared" si="3"/>
        <v>599.99999999999989</v>
      </c>
      <c r="F22">
        <f t="shared" si="4"/>
        <v>440</v>
      </c>
      <c r="G22" s="5">
        <f t="shared" si="7"/>
        <v>8960</v>
      </c>
      <c r="H22" s="5">
        <f t="shared" si="5"/>
        <v>1040</v>
      </c>
      <c r="I22" s="15">
        <f t="shared" si="8"/>
        <v>0.6026785714285714</v>
      </c>
      <c r="J22" s="16">
        <f t="shared" si="6"/>
        <v>0.42307692307692307</v>
      </c>
    </row>
    <row r="23" spans="1:10" x14ac:dyDescent="0.3">
      <c r="A23">
        <v>0.12</v>
      </c>
      <c r="B23">
        <f t="shared" si="0"/>
        <v>6000</v>
      </c>
      <c r="C23">
        <f t="shared" si="1"/>
        <v>5400</v>
      </c>
      <c r="D23">
        <f t="shared" si="2"/>
        <v>3520</v>
      </c>
      <c r="E23">
        <f t="shared" si="3"/>
        <v>599.99999999999989</v>
      </c>
      <c r="F23">
        <f t="shared" si="4"/>
        <v>480</v>
      </c>
      <c r="G23" s="5">
        <f t="shared" si="7"/>
        <v>8920</v>
      </c>
      <c r="H23" s="5">
        <f t="shared" si="5"/>
        <v>1080</v>
      </c>
      <c r="I23" s="15">
        <f t="shared" si="8"/>
        <v>0.60538116591928248</v>
      </c>
      <c r="J23" s="16">
        <f t="shared" si="6"/>
        <v>0.44444444444444442</v>
      </c>
    </row>
    <row r="24" spans="1:10" x14ac:dyDescent="0.3">
      <c r="A24">
        <v>0.13</v>
      </c>
      <c r="B24">
        <f t="shared" si="0"/>
        <v>6000</v>
      </c>
      <c r="C24">
        <f t="shared" si="1"/>
        <v>5400</v>
      </c>
      <c r="D24">
        <f t="shared" si="2"/>
        <v>3480</v>
      </c>
      <c r="E24">
        <f t="shared" si="3"/>
        <v>599.99999999999989</v>
      </c>
      <c r="F24">
        <f t="shared" si="4"/>
        <v>520</v>
      </c>
      <c r="G24" s="5">
        <f t="shared" si="7"/>
        <v>8880</v>
      </c>
      <c r="H24" s="5">
        <f t="shared" si="5"/>
        <v>1120</v>
      </c>
      <c r="I24" s="15">
        <f t="shared" si="8"/>
        <v>0.60810810810810811</v>
      </c>
      <c r="J24" s="16">
        <f t="shared" si="6"/>
        <v>0.4642857142857143</v>
      </c>
    </row>
    <row r="25" spans="1:10" x14ac:dyDescent="0.3">
      <c r="A25">
        <v>0.14000000000000001</v>
      </c>
      <c r="B25">
        <f t="shared" si="0"/>
        <v>6000</v>
      </c>
      <c r="C25">
        <f t="shared" si="1"/>
        <v>5400</v>
      </c>
      <c r="D25">
        <f t="shared" si="2"/>
        <v>3440</v>
      </c>
      <c r="E25">
        <f t="shared" si="3"/>
        <v>599.99999999999989</v>
      </c>
      <c r="F25">
        <f t="shared" si="4"/>
        <v>560</v>
      </c>
      <c r="G25" s="5">
        <f t="shared" si="7"/>
        <v>8840</v>
      </c>
      <c r="H25" s="5">
        <f t="shared" si="5"/>
        <v>1160</v>
      </c>
      <c r="I25" s="15">
        <f t="shared" si="8"/>
        <v>0.61085972850678738</v>
      </c>
      <c r="J25" s="16">
        <f t="shared" si="6"/>
        <v>0.48275862068965519</v>
      </c>
    </row>
    <row r="26" spans="1:10" x14ac:dyDescent="0.3">
      <c r="A26">
        <v>0.15</v>
      </c>
      <c r="B26">
        <f t="shared" si="0"/>
        <v>6000</v>
      </c>
      <c r="C26">
        <f t="shared" si="1"/>
        <v>5400</v>
      </c>
      <c r="D26">
        <f t="shared" si="2"/>
        <v>3400</v>
      </c>
      <c r="E26">
        <f t="shared" si="3"/>
        <v>599.99999999999989</v>
      </c>
      <c r="F26">
        <f t="shared" si="4"/>
        <v>600</v>
      </c>
      <c r="G26" s="5">
        <f t="shared" si="7"/>
        <v>8800</v>
      </c>
      <c r="H26" s="5">
        <f t="shared" si="5"/>
        <v>1200</v>
      </c>
      <c r="I26" s="15">
        <f t="shared" si="8"/>
        <v>0.61363636363636365</v>
      </c>
      <c r="J26" s="16">
        <f t="shared" si="6"/>
        <v>0.5</v>
      </c>
    </row>
    <row r="27" spans="1:10" x14ac:dyDescent="0.3">
      <c r="A27">
        <v>0.16</v>
      </c>
      <c r="B27">
        <f t="shared" si="0"/>
        <v>6000</v>
      </c>
      <c r="C27">
        <f t="shared" si="1"/>
        <v>5400</v>
      </c>
      <c r="D27">
        <f t="shared" si="2"/>
        <v>3360</v>
      </c>
      <c r="E27">
        <f t="shared" si="3"/>
        <v>599.99999999999989</v>
      </c>
      <c r="F27">
        <f t="shared" si="4"/>
        <v>640</v>
      </c>
      <c r="G27" s="5">
        <f t="shared" si="7"/>
        <v>8760</v>
      </c>
      <c r="H27" s="5">
        <f t="shared" si="5"/>
        <v>1240</v>
      </c>
      <c r="I27" s="15">
        <f t="shared" si="8"/>
        <v>0.61643835616438358</v>
      </c>
      <c r="J27" s="16">
        <f t="shared" si="6"/>
        <v>0.5161290322580645</v>
      </c>
    </row>
    <row r="28" spans="1:10" x14ac:dyDescent="0.3">
      <c r="A28">
        <v>0.17</v>
      </c>
      <c r="B28">
        <f t="shared" si="0"/>
        <v>6000</v>
      </c>
      <c r="C28">
        <f t="shared" si="1"/>
        <v>5400</v>
      </c>
      <c r="D28">
        <f t="shared" si="2"/>
        <v>3320</v>
      </c>
      <c r="E28">
        <f t="shared" si="3"/>
        <v>599.99999999999989</v>
      </c>
      <c r="F28">
        <f t="shared" si="4"/>
        <v>680</v>
      </c>
      <c r="G28" s="5">
        <f t="shared" si="7"/>
        <v>8720</v>
      </c>
      <c r="H28" s="5">
        <f t="shared" si="5"/>
        <v>1280</v>
      </c>
      <c r="I28" s="15">
        <f t="shared" si="8"/>
        <v>0.61926605504587151</v>
      </c>
      <c r="J28" s="16">
        <f t="shared" si="6"/>
        <v>0.53125</v>
      </c>
    </row>
    <row r="29" spans="1:10" x14ac:dyDescent="0.3">
      <c r="A29">
        <v>0.18</v>
      </c>
      <c r="B29">
        <f t="shared" si="0"/>
        <v>6000</v>
      </c>
      <c r="C29">
        <f t="shared" si="1"/>
        <v>5400</v>
      </c>
      <c r="D29">
        <f t="shared" si="2"/>
        <v>3280.0000000000005</v>
      </c>
      <c r="E29">
        <f t="shared" si="3"/>
        <v>599.99999999999989</v>
      </c>
      <c r="F29">
        <f t="shared" si="4"/>
        <v>720</v>
      </c>
      <c r="G29" s="5">
        <f t="shared" si="7"/>
        <v>8680</v>
      </c>
      <c r="H29" s="5">
        <f t="shared" si="5"/>
        <v>1320</v>
      </c>
      <c r="I29" s="15">
        <f t="shared" si="8"/>
        <v>0.62211981566820274</v>
      </c>
      <c r="J29" s="16">
        <f t="shared" si="6"/>
        <v>0.54545454545454541</v>
      </c>
    </row>
    <row r="30" spans="1:10" x14ac:dyDescent="0.3">
      <c r="A30">
        <v>0.19</v>
      </c>
      <c r="B30">
        <f t="shared" si="0"/>
        <v>6000</v>
      </c>
      <c r="C30">
        <f t="shared" si="1"/>
        <v>5400</v>
      </c>
      <c r="D30">
        <f t="shared" si="2"/>
        <v>3240</v>
      </c>
      <c r="E30">
        <f t="shared" si="3"/>
        <v>599.99999999999989</v>
      </c>
      <c r="F30">
        <f t="shared" si="4"/>
        <v>760</v>
      </c>
      <c r="G30" s="5">
        <f t="shared" si="7"/>
        <v>8640</v>
      </c>
      <c r="H30" s="5">
        <f t="shared" si="5"/>
        <v>1360</v>
      </c>
      <c r="I30" s="15">
        <f t="shared" si="8"/>
        <v>0.625</v>
      </c>
      <c r="J30" s="16">
        <f t="shared" si="6"/>
        <v>0.55882352941176472</v>
      </c>
    </row>
    <row r="31" spans="1:10" x14ac:dyDescent="0.3">
      <c r="A31">
        <v>0.2</v>
      </c>
      <c r="B31">
        <f t="shared" si="0"/>
        <v>6000</v>
      </c>
      <c r="C31">
        <f t="shared" si="1"/>
        <v>5400</v>
      </c>
      <c r="D31">
        <f t="shared" si="2"/>
        <v>3200</v>
      </c>
      <c r="E31">
        <f t="shared" si="3"/>
        <v>599.99999999999989</v>
      </c>
      <c r="F31">
        <f t="shared" si="4"/>
        <v>800</v>
      </c>
      <c r="G31" s="5">
        <f t="shared" si="7"/>
        <v>8600</v>
      </c>
      <c r="H31" s="5">
        <f t="shared" si="5"/>
        <v>1400</v>
      </c>
      <c r="I31" s="15">
        <f t="shared" si="8"/>
        <v>0.62790697674418605</v>
      </c>
      <c r="J31" s="16">
        <f t="shared" si="6"/>
        <v>0.5714285714285714</v>
      </c>
    </row>
    <row r="32" spans="1:10" x14ac:dyDescent="0.3">
      <c r="A32">
        <v>0.21</v>
      </c>
      <c r="B32">
        <f t="shared" si="0"/>
        <v>6000</v>
      </c>
      <c r="C32">
        <f t="shared" si="1"/>
        <v>5400</v>
      </c>
      <c r="D32">
        <f t="shared" si="2"/>
        <v>3160</v>
      </c>
      <c r="E32">
        <f t="shared" si="3"/>
        <v>599.99999999999989</v>
      </c>
      <c r="F32">
        <f t="shared" si="4"/>
        <v>840</v>
      </c>
      <c r="G32" s="5">
        <f t="shared" si="7"/>
        <v>8560</v>
      </c>
      <c r="H32" s="5">
        <f t="shared" si="5"/>
        <v>1440</v>
      </c>
      <c r="I32" s="15">
        <f t="shared" si="8"/>
        <v>0.63084112149532712</v>
      </c>
      <c r="J32" s="16">
        <f t="shared" si="6"/>
        <v>0.58333333333333337</v>
      </c>
    </row>
    <row r="33" spans="1:10" x14ac:dyDescent="0.3">
      <c r="A33">
        <v>0.22</v>
      </c>
      <c r="B33">
        <f t="shared" si="0"/>
        <v>6000</v>
      </c>
      <c r="C33">
        <f t="shared" si="1"/>
        <v>5400</v>
      </c>
      <c r="D33">
        <f t="shared" si="2"/>
        <v>3120</v>
      </c>
      <c r="E33">
        <f t="shared" si="3"/>
        <v>599.99999999999989</v>
      </c>
      <c r="F33">
        <f t="shared" si="4"/>
        <v>880</v>
      </c>
      <c r="G33" s="5">
        <f t="shared" si="7"/>
        <v>8520</v>
      </c>
      <c r="H33" s="5">
        <f t="shared" si="5"/>
        <v>1480</v>
      </c>
      <c r="I33" s="15">
        <f t="shared" si="8"/>
        <v>0.63380281690140849</v>
      </c>
      <c r="J33" s="16">
        <f t="shared" si="6"/>
        <v>0.59459459459459463</v>
      </c>
    </row>
    <row r="34" spans="1:10" x14ac:dyDescent="0.3">
      <c r="A34">
        <v>0.23</v>
      </c>
      <c r="B34">
        <f t="shared" si="0"/>
        <v>6000</v>
      </c>
      <c r="C34">
        <f t="shared" si="1"/>
        <v>5400</v>
      </c>
      <c r="D34">
        <f t="shared" si="2"/>
        <v>3080</v>
      </c>
      <c r="E34">
        <f t="shared" si="3"/>
        <v>599.99999999999989</v>
      </c>
      <c r="F34">
        <f t="shared" si="4"/>
        <v>920</v>
      </c>
      <c r="G34" s="5">
        <f t="shared" si="7"/>
        <v>8480</v>
      </c>
      <c r="H34" s="5">
        <f t="shared" si="5"/>
        <v>1520</v>
      </c>
      <c r="I34" s="15">
        <f t="shared" si="8"/>
        <v>0.6367924528301887</v>
      </c>
      <c r="J34" s="16">
        <f t="shared" si="6"/>
        <v>0.60526315789473684</v>
      </c>
    </row>
    <row r="35" spans="1:10" x14ac:dyDescent="0.3">
      <c r="A35">
        <v>0.24</v>
      </c>
      <c r="B35">
        <f t="shared" si="0"/>
        <v>6000</v>
      </c>
      <c r="C35">
        <f t="shared" si="1"/>
        <v>5400</v>
      </c>
      <c r="D35">
        <f t="shared" si="2"/>
        <v>3040</v>
      </c>
      <c r="E35">
        <f t="shared" si="3"/>
        <v>599.99999999999989</v>
      </c>
      <c r="F35">
        <f t="shared" si="4"/>
        <v>960</v>
      </c>
      <c r="G35" s="5">
        <f t="shared" si="7"/>
        <v>8440</v>
      </c>
      <c r="H35" s="5">
        <f t="shared" si="5"/>
        <v>1560</v>
      </c>
      <c r="I35" s="15">
        <f t="shared" si="8"/>
        <v>0.6398104265402843</v>
      </c>
      <c r="J35" s="16">
        <f t="shared" si="6"/>
        <v>0.61538461538461542</v>
      </c>
    </row>
    <row r="36" spans="1:10" x14ac:dyDescent="0.3">
      <c r="A36">
        <v>0.25</v>
      </c>
      <c r="B36">
        <f t="shared" si="0"/>
        <v>6000</v>
      </c>
      <c r="C36">
        <f t="shared" si="1"/>
        <v>5400</v>
      </c>
      <c r="D36">
        <f t="shared" si="2"/>
        <v>3000</v>
      </c>
      <c r="E36">
        <f t="shared" si="3"/>
        <v>599.99999999999989</v>
      </c>
      <c r="F36">
        <f t="shared" si="4"/>
        <v>1000</v>
      </c>
      <c r="G36" s="5">
        <f t="shared" si="7"/>
        <v>8400</v>
      </c>
      <c r="H36" s="5">
        <f t="shared" si="5"/>
        <v>1600</v>
      </c>
      <c r="I36" s="15">
        <f t="shared" si="8"/>
        <v>0.6428571428571429</v>
      </c>
      <c r="J36" s="16">
        <f t="shared" si="6"/>
        <v>0.625</v>
      </c>
    </row>
    <row r="37" spans="1:10" x14ac:dyDescent="0.3">
      <c r="A37">
        <v>0.26</v>
      </c>
      <c r="B37">
        <f t="shared" si="0"/>
        <v>6000</v>
      </c>
      <c r="C37">
        <f t="shared" si="1"/>
        <v>5400</v>
      </c>
      <c r="D37">
        <f t="shared" si="2"/>
        <v>2960</v>
      </c>
      <c r="E37">
        <f t="shared" si="3"/>
        <v>599.99999999999989</v>
      </c>
      <c r="F37">
        <f t="shared" si="4"/>
        <v>1040</v>
      </c>
      <c r="G37" s="5">
        <f t="shared" si="7"/>
        <v>8360</v>
      </c>
      <c r="H37" s="5">
        <f t="shared" si="5"/>
        <v>1640</v>
      </c>
      <c r="I37" s="15">
        <f t="shared" si="8"/>
        <v>0.64593301435406703</v>
      </c>
      <c r="J37" s="16">
        <f t="shared" si="6"/>
        <v>0.63414634146341464</v>
      </c>
    </row>
    <row r="38" spans="1:10" x14ac:dyDescent="0.3">
      <c r="A38">
        <v>0.27</v>
      </c>
      <c r="B38">
        <f t="shared" si="0"/>
        <v>6000</v>
      </c>
      <c r="C38">
        <f t="shared" si="1"/>
        <v>5400</v>
      </c>
      <c r="D38">
        <f t="shared" si="2"/>
        <v>2920</v>
      </c>
      <c r="E38">
        <f t="shared" si="3"/>
        <v>599.99999999999989</v>
      </c>
      <c r="F38">
        <f t="shared" si="4"/>
        <v>1080</v>
      </c>
      <c r="G38" s="5">
        <f t="shared" si="7"/>
        <v>8320</v>
      </c>
      <c r="H38" s="5">
        <f t="shared" si="5"/>
        <v>1680</v>
      </c>
      <c r="I38" s="15">
        <f t="shared" si="8"/>
        <v>0.64903846153846156</v>
      </c>
      <c r="J38" s="16">
        <f t="shared" si="6"/>
        <v>0.6428571428571429</v>
      </c>
    </row>
    <row r="39" spans="1:10" x14ac:dyDescent="0.3">
      <c r="A39">
        <v>0.28000000000000003</v>
      </c>
      <c r="B39">
        <f t="shared" si="0"/>
        <v>6000</v>
      </c>
      <c r="C39">
        <f t="shared" si="1"/>
        <v>5400</v>
      </c>
      <c r="D39">
        <f t="shared" si="2"/>
        <v>2880</v>
      </c>
      <c r="E39">
        <f t="shared" si="3"/>
        <v>599.99999999999989</v>
      </c>
      <c r="F39">
        <f t="shared" si="4"/>
        <v>1120</v>
      </c>
      <c r="G39" s="5">
        <f t="shared" si="7"/>
        <v>8280</v>
      </c>
      <c r="H39" s="5">
        <f t="shared" si="5"/>
        <v>1720</v>
      </c>
      <c r="I39" s="15">
        <f t="shared" si="8"/>
        <v>0.65217391304347827</v>
      </c>
      <c r="J39" s="16">
        <f t="shared" si="6"/>
        <v>0.65116279069767447</v>
      </c>
    </row>
    <row r="40" spans="1:10" x14ac:dyDescent="0.3">
      <c r="A40">
        <v>0.28999999999999998</v>
      </c>
      <c r="B40">
        <f t="shared" si="0"/>
        <v>6000</v>
      </c>
      <c r="C40">
        <f t="shared" si="1"/>
        <v>5400</v>
      </c>
      <c r="D40">
        <f t="shared" si="2"/>
        <v>2840</v>
      </c>
      <c r="E40">
        <f t="shared" si="3"/>
        <v>599.99999999999989</v>
      </c>
      <c r="F40">
        <f t="shared" si="4"/>
        <v>1160</v>
      </c>
      <c r="G40" s="5">
        <f t="shared" si="7"/>
        <v>8240</v>
      </c>
      <c r="H40" s="5">
        <f t="shared" si="5"/>
        <v>1760</v>
      </c>
      <c r="I40" s="15">
        <f t="shared" si="8"/>
        <v>0.65533980582524276</v>
      </c>
      <c r="J40" s="16">
        <f t="shared" si="6"/>
        <v>0.65909090909090906</v>
      </c>
    </row>
    <row r="41" spans="1:10" x14ac:dyDescent="0.3">
      <c r="A41">
        <v>0.3</v>
      </c>
      <c r="B41">
        <f t="shared" si="0"/>
        <v>6000</v>
      </c>
      <c r="C41">
        <f t="shared" si="1"/>
        <v>5400</v>
      </c>
      <c r="D41">
        <f t="shared" si="2"/>
        <v>2800</v>
      </c>
      <c r="E41">
        <f t="shared" si="3"/>
        <v>599.99999999999989</v>
      </c>
      <c r="F41">
        <f t="shared" si="4"/>
        <v>1200</v>
      </c>
      <c r="G41" s="5">
        <f t="shared" si="7"/>
        <v>8200</v>
      </c>
      <c r="H41" s="5">
        <f t="shared" si="5"/>
        <v>1800</v>
      </c>
      <c r="I41" s="15">
        <f t="shared" si="8"/>
        <v>0.65853658536585369</v>
      </c>
      <c r="J41" s="16">
        <f t="shared" si="6"/>
        <v>0.66666666666666663</v>
      </c>
    </row>
    <row r="42" spans="1:10" x14ac:dyDescent="0.3">
      <c r="A42">
        <v>0.31</v>
      </c>
      <c r="B42">
        <f t="shared" si="0"/>
        <v>6000</v>
      </c>
      <c r="C42">
        <f t="shared" si="1"/>
        <v>5400</v>
      </c>
      <c r="D42">
        <f t="shared" si="2"/>
        <v>2760</v>
      </c>
      <c r="E42">
        <f t="shared" si="3"/>
        <v>599.99999999999989</v>
      </c>
      <c r="F42">
        <f t="shared" si="4"/>
        <v>1240</v>
      </c>
      <c r="G42" s="5">
        <f t="shared" si="7"/>
        <v>8160</v>
      </c>
      <c r="H42" s="5">
        <f t="shared" si="5"/>
        <v>1840</v>
      </c>
      <c r="I42" s="15">
        <f t="shared" si="8"/>
        <v>0.66176470588235292</v>
      </c>
      <c r="J42" s="16">
        <f t="shared" si="6"/>
        <v>0.67391304347826086</v>
      </c>
    </row>
    <row r="43" spans="1:10" x14ac:dyDescent="0.3">
      <c r="A43">
        <v>0.32</v>
      </c>
      <c r="B43">
        <f t="shared" si="0"/>
        <v>6000</v>
      </c>
      <c r="C43">
        <f t="shared" si="1"/>
        <v>5400</v>
      </c>
      <c r="D43">
        <f t="shared" si="2"/>
        <v>2719.9999999999995</v>
      </c>
      <c r="E43">
        <f t="shared" si="3"/>
        <v>599.99999999999989</v>
      </c>
      <c r="F43">
        <f t="shared" si="4"/>
        <v>1280</v>
      </c>
      <c r="G43" s="5">
        <f t="shared" si="7"/>
        <v>8120</v>
      </c>
      <c r="H43" s="5">
        <f t="shared" si="5"/>
        <v>1880</v>
      </c>
      <c r="I43" s="15">
        <f t="shared" si="8"/>
        <v>0.66502463054187189</v>
      </c>
      <c r="J43" s="16">
        <f t="shared" si="6"/>
        <v>0.68085106382978722</v>
      </c>
    </row>
    <row r="44" spans="1:10" x14ac:dyDescent="0.3">
      <c r="A44">
        <v>0.33</v>
      </c>
      <c r="B44">
        <f t="shared" si="0"/>
        <v>6000</v>
      </c>
      <c r="C44">
        <f t="shared" si="1"/>
        <v>5400</v>
      </c>
      <c r="D44">
        <f t="shared" si="2"/>
        <v>2679.9999999999995</v>
      </c>
      <c r="E44">
        <f t="shared" si="3"/>
        <v>599.99999999999989</v>
      </c>
      <c r="F44">
        <f t="shared" si="4"/>
        <v>1320</v>
      </c>
      <c r="G44" s="5">
        <f t="shared" si="7"/>
        <v>8080</v>
      </c>
      <c r="H44" s="5">
        <f t="shared" si="5"/>
        <v>1920</v>
      </c>
      <c r="I44" s="15">
        <f t="shared" si="8"/>
        <v>0.66831683168316836</v>
      </c>
      <c r="J44" s="16">
        <f t="shared" si="6"/>
        <v>0.6875</v>
      </c>
    </row>
    <row r="45" spans="1:10" x14ac:dyDescent="0.3">
      <c r="A45">
        <v>0.34</v>
      </c>
      <c r="B45">
        <f t="shared" si="0"/>
        <v>6000</v>
      </c>
      <c r="C45">
        <f t="shared" si="1"/>
        <v>5400</v>
      </c>
      <c r="D45">
        <f t="shared" si="2"/>
        <v>2639.9999999999995</v>
      </c>
      <c r="E45">
        <f t="shared" si="3"/>
        <v>599.99999999999989</v>
      </c>
      <c r="F45">
        <f t="shared" si="4"/>
        <v>1360</v>
      </c>
      <c r="G45" s="5">
        <f t="shared" si="7"/>
        <v>8040</v>
      </c>
      <c r="H45" s="5">
        <f t="shared" si="5"/>
        <v>1960</v>
      </c>
      <c r="I45" s="15">
        <f t="shared" si="8"/>
        <v>0.67164179104477617</v>
      </c>
      <c r="J45" s="16">
        <f t="shared" si="6"/>
        <v>0.69387755102040816</v>
      </c>
    </row>
    <row r="46" spans="1:10" x14ac:dyDescent="0.3">
      <c r="A46">
        <v>0.35</v>
      </c>
      <c r="B46">
        <f t="shared" si="0"/>
        <v>6000</v>
      </c>
      <c r="C46">
        <f t="shared" si="1"/>
        <v>5400</v>
      </c>
      <c r="D46">
        <f t="shared" si="2"/>
        <v>2600</v>
      </c>
      <c r="E46">
        <f t="shared" si="3"/>
        <v>599.99999999999989</v>
      </c>
      <c r="F46">
        <f t="shared" si="4"/>
        <v>1400</v>
      </c>
      <c r="G46" s="5">
        <f t="shared" si="7"/>
        <v>8000</v>
      </c>
      <c r="H46" s="5">
        <f t="shared" si="5"/>
        <v>2000</v>
      </c>
      <c r="I46" s="15">
        <f t="shared" si="8"/>
        <v>0.67500000000000004</v>
      </c>
      <c r="J46" s="16">
        <f t="shared" si="6"/>
        <v>0.7</v>
      </c>
    </row>
    <row r="47" spans="1:10" x14ac:dyDescent="0.3">
      <c r="A47">
        <v>0.36</v>
      </c>
      <c r="B47">
        <f t="shared" si="0"/>
        <v>6000</v>
      </c>
      <c r="C47">
        <f t="shared" si="1"/>
        <v>5400</v>
      </c>
      <c r="D47">
        <f t="shared" si="2"/>
        <v>2560</v>
      </c>
      <c r="E47">
        <f t="shared" si="3"/>
        <v>599.99999999999989</v>
      </c>
      <c r="F47">
        <f t="shared" si="4"/>
        <v>1440</v>
      </c>
      <c r="G47" s="5">
        <f t="shared" si="7"/>
        <v>7960</v>
      </c>
      <c r="H47" s="5">
        <f t="shared" si="5"/>
        <v>2040</v>
      </c>
      <c r="I47" s="15">
        <f t="shared" si="8"/>
        <v>0.67839195979899503</v>
      </c>
      <c r="J47" s="16">
        <f t="shared" si="6"/>
        <v>0.70588235294117652</v>
      </c>
    </row>
    <row r="48" spans="1:10" x14ac:dyDescent="0.3">
      <c r="A48">
        <v>0.37</v>
      </c>
      <c r="B48">
        <f t="shared" si="0"/>
        <v>6000</v>
      </c>
      <c r="C48">
        <f t="shared" si="1"/>
        <v>5400</v>
      </c>
      <c r="D48">
        <f t="shared" si="2"/>
        <v>2520</v>
      </c>
      <c r="E48">
        <f t="shared" si="3"/>
        <v>599.99999999999989</v>
      </c>
      <c r="F48">
        <f t="shared" si="4"/>
        <v>1480</v>
      </c>
      <c r="G48" s="5">
        <f t="shared" si="7"/>
        <v>7920</v>
      </c>
      <c r="H48" s="5">
        <f t="shared" si="5"/>
        <v>2080</v>
      </c>
      <c r="I48" s="15">
        <f t="shared" si="8"/>
        <v>0.68181818181818177</v>
      </c>
      <c r="J48" s="16">
        <f t="shared" si="6"/>
        <v>0.71153846153846156</v>
      </c>
    </row>
    <row r="49" spans="1:10" x14ac:dyDescent="0.3">
      <c r="A49">
        <v>0.38</v>
      </c>
      <c r="B49">
        <f t="shared" si="0"/>
        <v>6000</v>
      </c>
      <c r="C49">
        <f t="shared" si="1"/>
        <v>5400</v>
      </c>
      <c r="D49">
        <f t="shared" si="2"/>
        <v>2480</v>
      </c>
      <c r="E49">
        <f t="shared" si="3"/>
        <v>599.99999999999989</v>
      </c>
      <c r="F49">
        <f t="shared" si="4"/>
        <v>1520</v>
      </c>
      <c r="G49" s="5">
        <f t="shared" si="7"/>
        <v>7880</v>
      </c>
      <c r="H49" s="5">
        <f t="shared" si="5"/>
        <v>2120</v>
      </c>
      <c r="I49" s="15">
        <f t="shared" si="8"/>
        <v>0.68527918781725883</v>
      </c>
      <c r="J49" s="16">
        <f t="shared" si="6"/>
        <v>0.71698113207547165</v>
      </c>
    </row>
    <row r="50" spans="1:10" x14ac:dyDescent="0.3">
      <c r="A50">
        <v>0.39</v>
      </c>
      <c r="B50">
        <f t="shared" si="0"/>
        <v>6000</v>
      </c>
      <c r="C50">
        <f t="shared" si="1"/>
        <v>5400</v>
      </c>
      <c r="D50">
        <f t="shared" si="2"/>
        <v>2440</v>
      </c>
      <c r="E50">
        <f t="shared" si="3"/>
        <v>599.99999999999989</v>
      </c>
      <c r="F50">
        <f t="shared" si="4"/>
        <v>1560</v>
      </c>
      <c r="G50" s="5">
        <f t="shared" si="7"/>
        <v>7840</v>
      </c>
      <c r="H50" s="5">
        <f t="shared" si="5"/>
        <v>2160</v>
      </c>
      <c r="I50" s="15">
        <f t="shared" si="8"/>
        <v>0.68877551020408168</v>
      </c>
      <c r="J50" s="16">
        <f t="shared" si="6"/>
        <v>0.72222222222222221</v>
      </c>
    </row>
    <row r="51" spans="1:10" x14ac:dyDescent="0.3">
      <c r="A51">
        <v>0.4</v>
      </c>
      <c r="B51">
        <f t="shared" si="0"/>
        <v>6000</v>
      </c>
      <c r="C51">
        <f t="shared" si="1"/>
        <v>5400</v>
      </c>
      <c r="D51">
        <f t="shared" si="2"/>
        <v>2400</v>
      </c>
      <c r="E51">
        <f t="shared" si="3"/>
        <v>599.99999999999989</v>
      </c>
      <c r="F51">
        <f t="shared" si="4"/>
        <v>1600</v>
      </c>
      <c r="G51" s="5">
        <f t="shared" si="7"/>
        <v>7800</v>
      </c>
      <c r="H51" s="5">
        <f t="shared" si="5"/>
        <v>2200</v>
      </c>
      <c r="I51" s="15">
        <f t="shared" si="8"/>
        <v>0.69230769230769229</v>
      </c>
      <c r="J51" s="16">
        <f t="shared" si="6"/>
        <v>0.72727272727272729</v>
      </c>
    </row>
    <row r="52" spans="1:10" x14ac:dyDescent="0.3">
      <c r="A52">
        <v>0.41</v>
      </c>
      <c r="B52">
        <f t="shared" si="0"/>
        <v>6000</v>
      </c>
      <c r="C52">
        <f t="shared" si="1"/>
        <v>5400</v>
      </c>
      <c r="D52">
        <f t="shared" si="2"/>
        <v>2360.0000000000005</v>
      </c>
      <c r="E52">
        <f t="shared" si="3"/>
        <v>599.99999999999989</v>
      </c>
      <c r="F52">
        <f t="shared" si="4"/>
        <v>1640</v>
      </c>
      <c r="G52" s="5">
        <f t="shared" si="7"/>
        <v>7760</v>
      </c>
      <c r="H52" s="5">
        <f t="shared" si="5"/>
        <v>2240</v>
      </c>
      <c r="I52" s="15">
        <f t="shared" si="8"/>
        <v>0.69587628865979378</v>
      </c>
      <c r="J52" s="16">
        <f t="shared" si="6"/>
        <v>0.7321428571428571</v>
      </c>
    </row>
    <row r="53" spans="1:10" x14ac:dyDescent="0.3">
      <c r="A53">
        <v>0.42</v>
      </c>
      <c r="B53">
        <f t="shared" si="0"/>
        <v>6000</v>
      </c>
      <c r="C53">
        <f t="shared" si="1"/>
        <v>5400</v>
      </c>
      <c r="D53">
        <f t="shared" si="2"/>
        <v>2320.0000000000005</v>
      </c>
      <c r="E53">
        <f t="shared" si="3"/>
        <v>599.99999999999989</v>
      </c>
      <c r="F53">
        <f t="shared" si="4"/>
        <v>1680</v>
      </c>
      <c r="G53" s="5">
        <f t="shared" si="7"/>
        <v>7720</v>
      </c>
      <c r="H53" s="5">
        <f t="shared" si="5"/>
        <v>2280</v>
      </c>
      <c r="I53" s="15">
        <f t="shared" si="8"/>
        <v>0.69948186528497414</v>
      </c>
      <c r="J53" s="16">
        <f t="shared" si="6"/>
        <v>0.73684210526315785</v>
      </c>
    </row>
    <row r="54" spans="1:10" x14ac:dyDescent="0.3">
      <c r="A54">
        <v>0.43</v>
      </c>
      <c r="B54">
        <f t="shared" si="0"/>
        <v>6000</v>
      </c>
      <c r="C54">
        <f t="shared" si="1"/>
        <v>5400</v>
      </c>
      <c r="D54">
        <f t="shared" si="2"/>
        <v>2280.0000000000005</v>
      </c>
      <c r="E54">
        <f t="shared" si="3"/>
        <v>599.99999999999989</v>
      </c>
      <c r="F54">
        <f t="shared" si="4"/>
        <v>1720</v>
      </c>
      <c r="G54" s="5">
        <f t="shared" si="7"/>
        <v>7680</v>
      </c>
      <c r="H54" s="5">
        <f t="shared" si="5"/>
        <v>2320</v>
      </c>
      <c r="I54" s="15">
        <f t="shared" si="8"/>
        <v>0.703125</v>
      </c>
      <c r="J54" s="16">
        <f t="shared" si="6"/>
        <v>0.74137931034482762</v>
      </c>
    </row>
    <row r="55" spans="1:10" x14ac:dyDescent="0.3">
      <c r="A55">
        <v>0.44</v>
      </c>
      <c r="B55">
        <f t="shared" si="0"/>
        <v>6000</v>
      </c>
      <c r="C55">
        <f t="shared" si="1"/>
        <v>5400</v>
      </c>
      <c r="D55">
        <f t="shared" si="2"/>
        <v>2240</v>
      </c>
      <c r="E55">
        <f t="shared" si="3"/>
        <v>599.99999999999989</v>
      </c>
      <c r="F55">
        <f t="shared" si="4"/>
        <v>1760</v>
      </c>
      <c r="G55" s="5">
        <f t="shared" si="7"/>
        <v>7640</v>
      </c>
      <c r="H55" s="5">
        <f t="shared" si="5"/>
        <v>2360</v>
      </c>
      <c r="I55" s="15">
        <f t="shared" si="8"/>
        <v>0.70680628272251311</v>
      </c>
      <c r="J55" s="16">
        <f t="shared" si="6"/>
        <v>0.74576271186440679</v>
      </c>
    </row>
    <row r="56" spans="1:10" x14ac:dyDescent="0.3">
      <c r="A56">
        <v>0.45</v>
      </c>
      <c r="B56">
        <f t="shared" si="0"/>
        <v>6000</v>
      </c>
      <c r="C56">
        <f t="shared" si="1"/>
        <v>5400</v>
      </c>
      <c r="D56">
        <f t="shared" si="2"/>
        <v>2200</v>
      </c>
      <c r="E56">
        <f t="shared" si="3"/>
        <v>599.99999999999989</v>
      </c>
      <c r="F56">
        <f t="shared" si="4"/>
        <v>1800</v>
      </c>
      <c r="G56" s="5">
        <f t="shared" si="7"/>
        <v>7600</v>
      </c>
      <c r="H56" s="5">
        <f t="shared" si="5"/>
        <v>2400</v>
      </c>
      <c r="I56" s="15">
        <f t="shared" si="8"/>
        <v>0.71052631578947367</v>
      </c>
      <c r="J56" s="16">
        <f t="shared" si="6"/>
        <v>0.75</v>
      </c>
    </row>
    <row r="57" spans="1:10" x14ac:dyDescent="0.3">
      <c r="A57">
        <v>0.46</v>
      </c>
      <c r="B57">
        <f t="shared" si="0"/>
        <v>6000</v>
      </c>
      <c r="C57">
        <f t="shared" si="1"/>
        <v>5400</v>
      </c>
      <c r="D57">
        <f t="shared" si="2"/>
        <v>2160</v>
      </c>
      <c r="E57">
        <f t="shared" si="3"/>
        <v>599.99999999999989</v>
      </c>
      <c r="F57">
        <f t="shared" si="4"/>
        <v>1840</v>
      </c>
      <c r="G57" s="5">
        <f t="shared" si="7"/>
        <v>7560</v>
      </c>
      <c r="H57" s="5">
        <f t="shared" si="5"/>
        <v>2440</v>
      </c>
      <c r="I57" s="15">
        <f t="shared" si="8"/>
        <v>0.7142857142857143</v>
      </c>
      <c r="J57" s="16">
        <f t="shared" si="6"/>
        <v>0.75409836065573765</v>
      </c>
    </row>
    <row r="58" spans="1:10" x14ac:dyDescent="0.3">
      <c r="A58">
        <v>0.47</v>
      </c>
      <c r="B58">
        <f t="shared" si="0"/>
        <v>6000</v>
      </c>
      <c r="C58">
        <f t="shared" si="1"/>
        <v>5400</v>
      </c>
      <c r="D58">
        <f t="shared" si="2"/>
        <v>2120</v>
      </c>
      <c r="E58">
        <f t="shared" si="3"/>
        <v>599.99999999999989</v>
      </c>
      <c r="F58">
        <f t="shared" si="4"/>
        <v>1880</v>
      </c>
      <c r="G58" s="5">
        <f t="shared" si="7"/>
        <v>7520</v>
      </c>
      <c r="H58" s="5">
        <f t="shared" si="5"/>
        <v>2480</v>
      </c>
      <c r="I58" s="15">
        <f t="shared" si="8"/>
        <v>0.71808510638297873</v>
      </c>
      <c r="J58" s="16">
        <f t="shared" si="6"/>
        <v>0.75806451612903225</v>
      </c>
    </row>
    <row r="59" spans="1:10" x14ac:dyDescent="0.3">
      <c r="A59">
        <v>0.48</v>
      </c>
      <c r="B59">
        <f t="shared" si="0"/>
        <v>6000</v>
      </c>
      <c r="C59">
        <f t="shared" si="1"/>
        <v>5400</v>
      </c>
      <c r="D59">
        <f t="shared" si="2"/>
        <v>2080</v>
      </c>
      <c r="E59">
        <f t="shared" si="3"/>
        <v>599.99999999999989</v>
      </c>
      <c r="F59">
        <f t="shared" si="4"/>
        <v>1920</v>
      </c>
      <c r="G59" s="5">
        <f t="shared" si="7"/>
        <v>7480</v>
      </c>
      <c r="H59" s="5">
        <f t="shared" si="5"/>
        <v>2520</v>
      </c>
      <c r="I59" s="15">
        <f t="shared" si="8"/>
        <v>0.72192513368983957</v>
      </c>
      <c r="J59" s="16">
        <f t="shared" si="6"/>
        <v>0.76190476190476186</v>
      </c>
    </row>
    <row r="60" spans="1:10" x14ac:dyDescent="0.3">
      <c r="A60">
        <v>0.49</v>
      </c>
      <c r="B60">
        <f t="shared" si="0"/>
        <v>6000</v>
      </c>
      <c r="C60">
        <f t="shared" si="1"/>
        <v>5400</v>
      </c>
      <c r="D60">
        <f t="shared" si="2"/>
        <v>2040</v>
      </c>
      <c r="E60">
        <f t="shared" si="3"/>
        <v>599.99999999999989</v>
      </c>
      <c r="F60">
        <f t="shared" si="4"/>
        <v>1960</v>
      </c>
      <c r="G60" s="5">
        <f t="shared" si="7"/>
        <v>7440</v>
      </c>
      <c r="H60" s="5">
        <f t="shared" si="5"/>
        <v>2560</v>
      </c>
      <c r="I60" s="15">
        <f t="shared" si="8"/>
        <v>0.72580645161290325</v>
      </c>
      <c r="J60" s="16">
        <f t="shared" si="6"/>
        <v>0.765625</v>
      </c>
    </row>
    <row r="61" spans="1:10" x14ac:dyDescent="0.3">
      <c r="A61">
        <v>0.5</v>
      </c>
      <c r="B61">
        <f t="shared" si="0"/>
        <v>6000</v>
      </c>
      <c r="C61">
        <f t="shared" si="1"/>
        <v>5400</v>
      </c>
      <c r="D61">
        <f t="shared" si="2"/>
        <v>2000</v>
      </c>
      <c r="E61">
        <f t="shared" si="3"/>
        <v>599.99999999999989</v>
      </c>
      <c r="F61">
        <f t="shared" si="4"/>
        <v>2000</v>
      </c>
      <c r="G61" s="5">
        <f t="shared" si="7"/>
        <v>7400</v>
      </c>
      <c r="H61" s="5">
        <f t="shared" si="5"/>
        <v>2600</v>
      </c>
      <c r="I61" s="15">
        <f t="shared" si="8"/>
        <v>0.72972972972972971</v>
      </c>
      <c r="J61" s="16">
        <f t="shared" si="6"/>
        <v>0.76923076923076927</v>
      </c>
    </row>
    <row r="62" spans="1:10" x14ac:dyDescent="0.3">
      <c r="A62">
        <v>0.51</v>
      </c>
      <c r="B62">
        <f t="shared" si="0"/>
        <v>6000</v>
      </c>
      <c r="C62">
        <f t="shared" si="1"/>
        <v>5400</v>
      </c>
      <c r="D62">
        <f t="shared" si="2"/>
        <v>1960</v>
      </c>
      <c r="E62">
        <f t="shared" si="3"/>
        <v>599.99999999999989</v>
      </c>
      <c r="F62">
        <f t="shared" si="4"/>
        <v>2040</v>
      </c>
      <c r="G62" s="5">
        <f t="shared" si="7"/>
        <v>7360</v>
      </c>
      <c r="H62" s="5">
        <f t="shared" si="5"/>
        <v>2640</v>
      </c>
      <c r="I62" s="15">
        <f t="shared" si="8"/>
        <v>0.73369565217391308</v>
      </c>
      <c r="J62" s="16">
        <f t="shared" si="6"/>
        <v>0.77272727272727271</v>
      </c>
    </row>
    <row r="63" spans="1:10" x14ac:dyDescent="0.3">
      <c r="A63">
        <v>0.52</v>
      </c>
      <c r="B63">
        <f t="shared" si="0"/>
        <v>6000</v>
      </c>
      <c r="C63">
        <f t="shared" si="1"/>
        <v>5400</v>
      </c>
      <c r="D63">
        <f t="shared" si="2"/>
        <v>1920</v>
      </c>
      <c r="E63">
        <f t="shared" si="3"/>
        <v>599.99999999999989</v>
      </c>
      <c r="F63">
        <f t="shared" si="4"/>
        <v>2080</v>
      </c>
      <c r="G63" s="5">
        <f t="shared" si="7"/>
        <v>7320</v>
      </c>
      <c r="H63" s="5">
        <f t="shared" si="5"/>
        <v>2680</v>
      </c>
      <c r="I63" s="15">
        <f t="shared" si="8"/>
        <v>0.73770491803278693</v>
      </c>
      <c r="J63" s="16">
        <f t="shared" si="6"/>
        <v>0.77611940298507465</v>
      </c>
    </row>
    <row r="64" spans="1:10" x14ac:dyDescent="0.3">
      <c r="A64">
        <v>0.53</v>
      </c>
      <c r="B64">
        <f t="shared" si="0"/>
        <v>6000</v>
      </c>
      <c r="C64">
        <f t="shared" si="1"/>
        <v>5400</v>
      </c>
      <c r="D64">
        <f t="shared" si="2"/>
        <v>1880</v>
      </c>
      <c r="E64">
        <f t="shared" si="3"/>
        <v>599.99999999999989</v>
      </c>
      <c r="F64">
        <f t="shared" si="4"/>
        <v>2120</v>
      </c>
      <c r="G64" s="5">
        <f t="shared" si="7"/>
        <v>7280</v>
      </c>
      <c r="H64" s="5">
        <f t="shared" si="5"/>
        <v>2720</v>
      </c>
      <c r="I64" s="15">
        <f t="shared" si="8"/>
        <v>0.74175824175824179</v>
      </c>
      <c r="J64" s="16">
        <f t="shared" si="6"/>
        <v>0.77941176470588236</v>
      </c>
    </row>
    <row r="65" spans="1:10" x14ac:dyDescent="0.3">
      <c r="A65">
        <v>0.54</v>
      </c>
      <c r="B65">
        <f t="shared" si="0"/>
        <v>6000</v>
      </c>
      <c r="C65">
        <f t="shared" si="1"/>
        <v>5400</v>
      </c>
      <c r="D65">
        <f t="shared" si="2"/>
        <v>1839.9999999999998</v>
      </c>
      <c r="E65">
        <f t="shared" si="3"/>
        <v>599.99999999999989</v>
      </c>
      <c r="F65">
        <f t="shared" si="4"/>
        <v>2160</v>
      </c>
      <c r="G65" s="5">
        <f t="shared" si="7"/>
        <v>7240</v>
      </c>
      <c r="H65" s="5">
        <f t="shared" si="5"/>
        <v>2760</v>
      </c>
      <c r="I65" s="15">
        <f t="shared" si="8"/>
        <v>0.7458563535911602</v>
      </c>
      <c r="J65" s="16">
        <f t="shared" si="6"/>
        <v>0.78260869565217395</v>
      </c>
    </row>
    <row r="66" spans="1:10" x14ac:dyDescent="0.3">
      <c r="A66">
        <v>0.55000000000000004</v>
      </c>
      <c r="B66">
        <f t="shared" si="0"/>
        <v>6000</v>
      </c>
      <c r="C66">
        <f t="shared" si="1"/>
        <v>5400</v>
      </c>
      <c r="D66">
        <f t="shared" si="2"/>
        <v>1799.9999999999998</v>
      </c>
      <c r="E66">
        <f t="shared" si="3"/>
        <v>599.99999999999989</v>
      </c>
      <c r="F66">
        <f t="shared" si="4"/>
        <v>2200</v>
      </c>
      <c r="G66" s="5">
        <f t="shared" si="7"/>
        <v>7200</v>
      </c>
      <c r="H66" s="5">
        <f t="shared" si="5"/>
        <v>2800</v>
      </c>
      <c r="I66" s="15">
        <f t="shared" si="8"/>
        <v>0.75</v>
      </c>
      <c r="J66" s="16">
        <f t="shared" si="6"/>
        <v>0.7857142857142857</v>
      </c>
    </row>
    <row r="67" spans="1:10" x14ac:dyDescent="0.3">
      <c r="A67">
        <v>0.56000000000000005</v>
      </c>
      <c r="B67">
        <f t="shared" si="0"/>
        <v>6000</v>
      </c>
      <c r="C67">
        <f t="shared" si="1"/>
        <v>5400</v>
      </c>
      <c r="D67">
        <f t="shared" si="2"/>
        <v>1759.9999999999998</v>
      </c>
      <c r="E67">
        <f t="shared" si="3"/>
        <v>599.99999999999989</v>
      </c>
      <c r="F67">
        <f t="shared" si="4"/>
        <v>2240</v>
      </c>
      <c r="G67" s="5">
        <f t="shared" si="7"/>
        <v>7160</v>
      </c>
      <c r="H67" s="5">
        <f t="shared" si="5"/>
        <v>2840</v>
      </c>
      <c r="I67" s="15">
        <f t="shared" si="8"/>
        <v>0.75418994413407825</v>
      </c>
      <c r="J67" s="16">
        <f t="shared" si="6"/>
        <v>0.78873239436619713</v>
      </c>
    </row>
    <row r="68" spans="1:10" x14ac:dyDescent="0.3">
      <c r="A68">
        <v>0.56999999999999995</v>
      </c>
      <c r="B68">
        <f t="shared" si="0"/>
        <v>6000</v>
      </c>
      <c r="C68">
        <f t="shared" si="1"/>
        <v>5400</v>
      </c>
      <c r="D68">
        <f t="shared" si="2"/>
        <v>1720.0000000000002</v>
      </c>
      <c r="E68">
        <f t="shared" si="3"/>
        <v>599.99999999999989</v>
      </c>
      <c r="F68">
        <f t="shared" si="4"/>
        <v>2280</v>
      </c>
      <c r="G68" s="5">
        <f t="shared" si="7"/>
        <v>7120</v>
      </c>
      <c r="H68" s="5">
        <f t="shared" si="5"/>
        <v>2880</v>
      </c>
      <c r="I68" s="15">
        <f t="shared" si="8"/>
        <v>0.7584269662921348</v>
      </c>
      <c r="J68" s="16">
        <f t="shared" si="6"/>
        <v>0.79166666666666663</v>
      </c>
    </row>
    <row r="69" spans="1:10" x14ac:dyDescent="0.3">
      <c r="A69">
        <v>0.57999999999999996</v>
      </c>
      <c r="B69">
        <f t="shared" si="0"/>
        <v>6000</v>
      </c>
      <c r="C69">
        <f t="shared" si="1"/>
        <v>5400</v>
      </c>
      <c r="D69">
        <f t="shared" si="2"/>
        <v>1680.0000000000002</v>
      </c>
      <c r="E69">
        <f t="shared" si="3"/>
        <v>599.99999999999989</v>
      </c>
      <c r="F69">
        <f t="shared" si="4"/>
        <v>2320</v>
      </c>
      <c r="G69" s="5">
        <f t="shared" si="7"/>
        <v>7080</v>
      </c>
      <c r="H69" s="5">
        <f t="shared" si="5"/>
        <v>2920</v>
      </c>
      <c r="I69" s="15">
        <f t="shared" si="8"/>
        <v>0.76271186440677963</v>
      </c>
      <c r="J69" s="16">
        <f t="shared" si="6"/>
        <v>0.79452054794520544</v>
      </c>
    </row>
    <row r="70" spans="1:10" x14ac:dyDescent="0.3">
      <c r="A70">
        <v>0.59</v>
      </c>
      <c r="B70">
        <f t="shared" si="0"/>
        <v>6000</v>
      </c>
      <c r="C70">
        <f t="shared" si="1"/>
        <v>5400</v>
      </c>
      <c r="D70">
        <f t="shared" si="2"/>
        <v>1640.0000000000002</v>
      </c>
      <c r="E70">
        <f t="shared" si="3"/>
        <v>599.99999999999989</v>
      </c>
      <c r="F70">
        <f t="shared" si="4"/>
        <v>2360</v>
      </c>
      <c r="G70" s="5">
        <f t="shared" si="7"/>
        <v>7040</v>
      </c>
      <c r="H70" s="5">
        <f t="shared" si="5"/>
        <v>2960</v>
      </c>
      <c r="I70" s="15">
        <f t="shared" si="8"/>
        <v>0.76704545454545459</v>
      </c>
      <c r="J70" s="16">
        <f t="shared" si="6"/>
        <v>0.79729729729729726</v>
      </c>
    </row>
    <row r="71" spans="1:10" x14ac:dyDescent="0.3">
      <c r="A71">
        <v>0.6</v>
      </c>
      <c r="B71">
        <f t="shared" si="0"/>
        <v>6000</v>
      </c>
      <c r="C71">
        <f t="shared" si="1"/>
        <v>5400</v>
      </c>
      <c r="D71">
        <f t="shared" si="2"/>
        <v>1600</v>
      </c>
      <c r="E71">
        <f t="shared" si="3"/>
        <v>599.99999999999989</v>
      </c>
      <c r="F71">
        <f t="shared" si="4"/>
        <v>2400</v>
      </c>
      <c r="G71" s="5">
        <f t="shared" si="7"/>
        <v>7000</v>
      </c>
      <c r="H71" s="5">
        <f t="shared" si="5"/>
        <v>3000</v>
      </c>
      <c r="I71" s="15">
        <f t="shared" si="8"/>
        <v>0.77142857142857146</v>
      </c>
      <c r="J71" s="16">
        <f t="shared" si="6"/>
        <v>0.8</v>
      </c>
    </row>
    <row r="72" spans="1:10" x14ac:dyDescent="0.3">
      <c r="A72">
        <v>0.61</v>
      </c>
      <c r="B72">
        <f t="shared" si="0"/>
        <v>6000</v>
      </c>
      <c r="C72">
        <f t="shared" si="1"/>
        <v>5400</v>
      </c>
      <c r="D72">
        <f t="shared" si="2"/>
        <v>1560</v>
      </c>
      <c r="E72">
        <f t="shared" si="3"/>
        <v>599.99999999999989</v>
      </c>
      <c r="F72">
        <f t="shared" si="4"/>
        <v>2440</v>
      </c>
      <c r="G72" s="5">
        <f t="shared" si="7"/>
        <v>6960</v>
      </c>
      <c r="H72" s="5">
        <f t="shared" si="5"/>
        <v>3040</v>
      </c>
      <c r="I72" s="15">
        <f t="shared" si="8"/>
        <v>0.77586206896551724</v>
      </c>
      <c r="J72" s="16">
        <f t="shared" si="6"/>
        <v>0.80263157894736847</v>
      </c>
    </row>
    <row r="73" spans="1:10" x14ac:dyDescent="0.3">
      <c r="A73">
        <v>0.62</v>
      </c>
      <c r="B73">
        <f t="shared" si="0"/>
        <v>6000</v>
      </c>
      <c r="C73">
        <f t="shared" si="1"/>
        <v>5400</v>
      </c>
      <c r="D73">
        <f t="shared" si="2"/>
        <v>1520</v>
      </c>
      <c r="E73">
        <f t="shared" si="3"/>
        <v>599.99999999999989</v>
      </c>
      <c r="F73">
        <f t="shared" si="4"/>
        <v>2480</v>
      </c>
      <c r="G73" s="5">
        <f t="shared" si="7"/>
        <v>6920</v>
      </c>
      <c r="H73" s="5">
        <f t="shared" si="5"/>
        <v>3080</v>
      </c>
      <c r="I73" s="15">
        <f t="shared" si="8"/>
        <v>0.78034682080924855</v>
      </c>
      <c r="J73" s="16">
        <f t="shared" si="6"/>
        <v>0.80519480519480524</v>
      </c>
    </row>
    <row r="74" spans="1:10" x14ac:dyDescent="0.3">
      <c r="A74">
        <v>0.63</v>
      </c>
      <c r="B74">
        <f t="shared" si="0"/>
        <v>6000</v>
      </c>
      <c r="C74">
        <f t="shared" si="1"/>
        <v>5400</v>
      </c>
      <c r="D74">
        <f t="shared" si="2"/>
        <v>1480</v>
      </c>
      <c r="E74">
        <f t="shared" si="3"/>
        <v>599.99999999999989</v>
      </c>
      <c r="F74">
        <f t="shared" si="4"/>
        <v>2520</v>
      </c>
      <c r="G74" s="5">
        <f t="shared" si="7"/>
        <v>6880</v>
      </c>
      <c r="H74" s="5">
        <f t="shared" si="5"/>
        <v>3120</v>
      </c>
      <c r="I74" s="15">
        <f t="shared" si="8"/>
        <v>0.78488372093023251</v>
      </c>
      <c r="J74" s="16">
        <f t="shared" si="6"/>
        <v>0.80769230769230771</v>
      </c>
    </row>
    <row r="75" spans="1:10" x14ac:dyDescent="0.3">
      <c r="A75">
        <v>0.64</v>
      </c>
      <c r="B75">
        <f t="shared" si="0"/>
        <v>6000</v>
      </c>
      <c r="C75">
        <f t="shared" si="1"/>
        <v>5400</v>
      </c>
      <c r="D75">
        <f t="shared" si="2"/>
        <v>1440</v>
      </c>
      <c r="E75">
        <f t="shared" si="3"/>
        <v>599.99999999999989</v>
      </c>
      <c r="F75">
        <f t="shared" si="4"/>
        <v>2560</v>
      </c>
      <c r="G75" s="5">
        <f t="shared" si="7"/>
        <v>6840</v>
      </c>
      <c r="H75" s="5">
        <f t="shared" si="5"/>
        <v>3160</v>
      </c>
      <c r="I75" s="15">
        <f t="shared" si="8"/>
        <v>0.78947368421052633</v>
      </c>
      <c r="J75" s="16">
        <f t="shared" si="6"/>
        <v>0.810126582278481</v>
      </c>
    </row>
    <row r="76" spans="1:10" x14ac:dyDescent="0.3">
      <c r="A76">
        <v>0.65</v>
      </c>
      <c r="B76">
        <f t="shared" ref="B76:B111" si="9">$F$6*$F$4</f>
        <v>6000</v>
      </c>
      <c r="C76">
        <f t="shared" ref="C76:C111" si="10">B76*$B$4</f>
        <v>5400</v>
      </c>
      <c r="D76">
        <f t="shared" ref="D76:D111" si="11">($F$4 - $B76)*(1-A76)</f>
        <v>1400</v>
      </c>
      <c r="E76">
        <f t="shared" ref="E76:E111" si="12">(1-$B$4)*B76</f>
        <v>599.99999999999989</v>
      </c>
      <c r="F76">
        <f t="shared" ref="F76:F111" si="13">A76*($F$4-B76)</f>
        <v>2600</v>
      </c>
      <c r="G76" s="5">
        <f t="shared" si="7"/>
        <v>6800</v>
      </c>
      <c r="H76" s="5">
        <f t="shared" ref="H76:H111" si="14">E76+F76</f>
        <v>3200</v>
      </c>
      <c r="I76" s="15">
        <f t="shared" si="8"/>
        <v>0.79411764705882348</v>
      </c>
      <c r="J76" s="16">
        <f t="shared" ref="J76:J111" si="15">F76/H76</f>
        <v>0.8125</v>
      </c>
    </row>
    <row r="77" spans="1:10" x14ac:dyDescent="0.3">
      <c r="A77">
        <v>0.66</v>
      </c>
      <c r="B77">
        <f t="shared" si="9"/>
        <v>6000</v>
      </c>
      <c r="C77">
        <f t="shared" si="10"/>
        <v>5400</v>
      </c>
      <c r="D77">
        <f t="shared" si="11"/>
        <v>1359.9999999999998</v>
      </c>
      <c r="E77">
        <f t="shared" si="12"/>
        <v>599.99999999999989</v>
      </c>
      <c r="F77">
        <f t="shared" si="13"/>
        <v>2640</v>
      </c>
      <c r="G77" s="5">
        <f t="shared" ref="G77:G111" si="16">C77+D77</f>
        <v>6760</v>
      </c>
      <c r="H77" s="5">
        <f t="shared" si="14"/>
        <v>3240</v>
      </c>
      <c r="I77" s="15">
        <f t="shared" ref="I77:I110" si="17">C77/G77</f>
        <v>0.79881656804733725</v>
      </c>
      <c r="J77" s="16">
        <f t="shared" si="15"/>
        <v>0.81481481481481477</v>
      </c>
    </row>
    <row r="78" spans="1:10" x14ac:dyDescent="0.3">
      <c r="A78">
        <v>0.67</v>
      </c>
      <c r="B78">
        <f t="shared" si="9"/>
        <v>6000</v>
      </c>
      <c r="C78">
        <f t="shared" si="10"/>
        <v>5400</v>
      </c>
      <c r="D78">
        <f t="shared" si="11"/>
        <v>1319.9999999999998</v>
      </c>
      <c r="E78">
        <f t="shared" si="12"/>
        <v>599.99999999999989</v>
      </c>
      <c r="F78">
        <f t="shared" si="13"/>
        <v>2680</v>
      </c>
      <c r="G78" s="5">
        <f t="shared" si="16"/>
        <v>6720</v>
      </c>
      <c r="H78" s="5">
        <f t="shared" si="14"/>
        <v>3280</v>
      </c>
      <c r="I78" s="15">
        <f t="shared" si="17"/>
        <v>0.8035714285714286</v>
      </c>
      <c r="J78" s="16">
        <f t="shared" si="15"/>
        <v>0.81707317073170727</v>
      </c>
    </row>
    <row r="79" spans="1:10" x14ac:dyDescent="0.3">
      <c r="A79">
        <v>0.68</v>
      </c>
      <c r="B79">
        <f t="shared" si="9"/>
        <v>6000</v>
      </c>
      <c r="C79">
        <f t="shared" si="10"/>
        <v>5400</v>
      </c>
      <c r="D79">
        <f t="shared" si="11"/>
        <v>1279.9999999999998</v>
      </c>
      <c r="E79">
        <f t="shared" si="12"/>
        <v>599.99999999999989</v>
      </c>
      <c r="F79">
        <f t="shared" si="13"/>
        <v>2720</v>
      </c>
      <c r="G79" s="5">
        <f t="shared" si="16"/>
        <v>6680</v>
      </c>
      <c r="H79" s="5">
        <f t="shared" si="14"/>
        <v>3320</v>
      </c>
      <c r="I79" s="15">
        <f t="shared" si="17"/>
        <v>0.80838323353293418</v>
      </c>
      <c r="J79" s="16">
        <f t="shared" si="15"/>
        <v>0.81927710843373491</v>
      </c>
    </row>
    <row r="80" spans="1:10" x14ac:dyDescent="0.3">
      <c r="A80">
        <v>0.69</v>
      </c>
      <c r="B80">
        <f t="shared" si="9"/>
        <v>6000</v>
      </c>
      <c r="C80">
        <f t="shared" si="10"/>
        <v>5400</v>
      </c>
      <c r="D80">
        <f t="shared" si="11"/>
        <v>1240.0000000000002</v>
      </c>
      <c r="E80">
        <f t="shared" si="12"/>
        <v>599.99999999999989</v>
      </c>
      <c r="F80">
        <f t="shared" si="13"/>
        <v>2760</v>
      </c>
      <c r="G80" s="5">
        <f t="shared" si="16"/>
        <v>6640</v>
      </c>
      <c r="H80" s="5">
        <f t="shared" si="14"/>
        <v>3360</v>
      </c>
      <c r="I80" s="15">
        <f t="shared" si="17"/>
        <v>0.81325301204819278</v>
      </c>
      <c r="J80" s="16">
        <f t="shared" si="15"/>
        <v>0.8214285714285714</v>
      </c>
    </row>
    <row r="81" spans="1:10" x14ac:dyDescent="0.3">
      <c r="A81">
        <v>0.7</v>
      </c>
      <c r="B81">
        <f t="shared" si="9"/>
        <v>6000</v>
      </c>
      <c r="C81">
        <f t="shared" si="10"/>
        <v>5400</v>
      </c>
      <c r="D81">
        <f t="shared" si="11"/>
        <v>1200.0000000000002</v>
      </c>
      <c r="E81">
        <f t="shared" si="12"/>
        <v>599.99999999999989</v>
      </c>
      <c r="F81">
        <f t="shared" si="13"/>
        <v>2800</v>
      </c>
      <c r="G81" s="5">
        <f t="shared" si="16"/>
        <v>6600</v>
      </c>
      <c r="H81" s="5">
        <f t="shared" si="14"/>
        <v>3400</v>
      </c>
      <c r="I81" s="15">
        <f t="shared" si="17"/>
        <v>0.81818181818181823</v>
      </c>
      <c r="J81" s="16">
        <f t="shared" si="15"/>
        <v>0.82352941176470584</v>
      </c>
    </row>
    <row r="82" spans="1:10" x14ac:dyDescent="0.3">
      <c r="A82">
        <v>0.71</v>
      </c>
      <c r="B82">
        <f t="shared" si="9"/>
        <v>6000</v>
      </c>
      <c r="C82">
        <f t="shared" si="10"/>
        <v>5400</v>
      </c>
      <c r="D82">
        <f t="shared" si="11"/>
        <v>1160.0000000000002</v>
      </c>
      <c r="E82">
        <f t="shared" si="12"/>
        <v>599.99999999999989</v>
      </c>
      <c r="F82">
        <f t="shared" si="13"/>
        <v>2840</v>
      </c>
      <c r="G82" s="5">
        <f t="shared" si="16"/>
        <v>6560</v>
      </c>
      <c r="H82" s="5">
        <f t="shared" si="14"/>
        <v>3440</v>
      </c>
      <c r="I82" s="15">
        <f t="shared" si="17"/>
        <v>0.82317073170731703</v>
      </c>
      <c r="J82" s="16">
        <f t="shared" si="15"/>
        <v>0.82558139534883723</v>
      </c>
    </row>
    <row r="83" spans="1:10" x14ac:dyDescent="0.3">
      <c r="A83">
        <v>0.72</v>
      </c>
      <c r="B83">
        <f t="shared" si="9"/>
        <v>6000</v>
      </c>
      <c r="C83">
        <f t="shared" si="10"/>
        <v>5400</v>
      </c>
      <c r="D83">
        <f t="shared" si="11"/>
        <v>1120</v>
      </c>
      <c r="E83">
        <f t="shared" si="12"/>
        <v>599.99999999999989</v>
      </c>
      <c r="F83">
        <f t="shared" si="13"/>
        <v>2880</v>
      </c>
      <c r="G83" s="5">
        <f t="shared" si="16"/>
        <v>6520</v>
      </c>
      <c r="H83" s="5">
        <f t="shared" si="14"/>
        <v>3480</v>
      </c>
      <c r="I83" s="15">
        <f t="shared" si="17"/>
        <v>0.82822085889570551</v>
      </c>
      <c r="J83" s="16">
        <f t="shared" si="15"/>
        <v>0.82758620689655171</v>
      </c>
    </row>
    <row r="84" spans="1:10" x14ac:dyDescent="0.3">
      <c r="A84">
        <v>0.73</v>
      </c>
      <c r="B84">
        <f t="shared" si="9"/>
        <v>6000</v>
      </c>
      <c r="C84">
        <f t="shared" si="10"/>
        <v>5400</v>
      </c>
      <c r="D84">
        <f t="shared" si="11"/>
        <v>1080</v>
      </c>
      <c r="E84">
        <f t="shared" si="12"/>
        <v>599.99999999999989</v>
      </c>
      <c r="F84">
        <f t="shared" si="13"/>
        <v>2920</v>
      </c>
      <c r="G84" s="5">
        <f t="shared" si="16"/>
        <v>6480</v>
      </c>
      <c r="H84" s="5">
        <f t="shared" si="14"/>
        <v>3520</v>
      </c>
      <c r="I84" s="15">
        <f t="shared" si="17"/>
        <v>0.83333333333333337</v>
      </c>
      <c r="J84" s="16">
        <f t="shared" si="15"/>
        <v>0.82954545454545459</v>
      </c>
    </row>
    <row r="85" spans="1:10" x14ac:dyDescent="0.3">
      <c r="A85">
        <v>0.74</v>
      </c>
      <c r="B85">
        <f t="shared" si="9"/>
        <v>6000</v>
      </c>
      <c r="C85">
        <f t="shared" si="10"/>
        <v>5400</v>
      </c>
      <c r="D85">
        <f t="shared" si="11"/>
        <v>1040</v>
      </c>
      <c r="E85">
        <f t="shared" si="12"/>
        <v>599.99999999999989</v>
      </c>
      <c r="F85">
        <f t="shared" si="13"/>
        <v>2960</v>
      </c>
      <c r="G85" s="5">
        <f t="shared" si="16"/>
        <v>6440</v>
      </c>
      <c r="H85" s="5">
        <f t="shared" si="14"/>
        <v>3560</v>
      </c>
      <c r="I85" s="15">
        <f t="shared" si="17"/>
        <v>0.83850931677018636</v>
      </c>
      <c r="J85" s="16">
        <f t="shared" si="15"/>
        <v>0.8314606741573034</v>
      </c>
    </row>
    <row r="86" spans="1:10" x14ac:dyDescent="0.3">
      <c r="A86">
        <v>0.75</v>
      </c>
      <c r="B86">
        <f t="shared" si="9"/>
        <v>6000</v>
      </c>
      <c r="C86">
        <f t="shared" si="10"/>
        <v>5400</v>
      </c>
      <c r="D86">
        <f t="shared" si="11"/>
        <v>1000</v>
      </c>
      <c r="E86">
        <f t="shared" si="12"/>
        <v>599.99999999999989</v>
      </c>
      <c r="F86">
        <f t="shared" si="13"/>
        <v>3000</v>
      </c>
      <c r="G86" s="5">
        <f t="shared" si="16"/>
        <v>6400</v>
      </c>
      <c r="H86" s="5">
        <f t="shared" si="14"/>
        <v>3600</v>
      </c>
      <c r="I86" s="15">
        <f t="shared" si="17"/>
        <v>0.84375</v>
      </c>
      <c r="J86" s="16">
        <f t="shared" si="15"/>
        <v>0.83333333333333337</v>
      </c>
    </row>
    <row r="87" spans="1:10" x14ac:dyDescent="0.3">
      <c r="A87">
        <v>0.76</v>
      </c>
      <c r="B87">
        <f t="shared" si="9"/>
        <v>6000</v>
      </c>
      <c r="C87">
        <f t="shared" si="10"/>
        <v>5400</v>
      </c>
      <c r="D87">
        <f t="shared" si="11"/>
        <v>960</v>
      </c>
      <c r="E87">
        <f t="shared" si="12"/>
        <v>599.99999999999989</v>
      </c>
      <c r="F87">
        <f t="shared" si="13"/>
        <v>3040</v>
      </c>
      <c r="G87" s="5">
        <f t="shared" si="16"/>
        <v>6360</v>
      </c>
      <c r="H87" s="5">
        <f t="shared" si="14"/>
        <v>3640</v>
      </c>
      <c r="I87" s="15">
        <f t="shared" si="17"/>
        <v>0.84905660377358494</v>
      </c>
      <c r="J87" s="16">
        <f t="shared" si="15"/>
        <v>0.8351648351648352</v>
      </c>
    </row>
    <row r="88" spans="1:10" x14ac:dyDescent="0.3">
      <c r="A88">
        <v>0.77</v>
      </c>
      <c r="B88">
        <f t="shared" si="9"/>
        <v>6000</v>
      </c>
      <c r="C88">
        <f t="shared" si="10"/>
        <v>5400</v>
      </c>
      <c r="D88">
        <f t="shared" si="11"/>
        <v>919.99999999999989</v>
      </c>
      <c r="E88">
        <f t="shared" si="12"/>
        <v>599.99999999999989</v>
      </c>
      <c r="F88">
        <f t="shared" si="13"/>
        <v>3080</v>
      </c>
      <c r="G88" s="5">
        <f t="shared" si="16"/>
        <v>6320</v>
      </c>
      <c r="H88" s="5">
        <f t="shared" si="14"/>
        <v>3680</v>
      </c>
      <c r="I88" s="15">
        <f t="shared" si="17"/>
        <v>0.85443037974683544</v>
      </c>
      <c r="J88" s="16">
        <f t="shared" si="15"/>
        <v>0.83695652173913049</v>
      </c>
    </row>
    <row r="89" spans="1:10" x14ac:dyDescent="0.3">
      <c r="A89">
        <v>0.78</v>
      </c>
      <c r="B89">
        <f t="shared" si="9"/>
        <v>6000</v>
      </c>
      <c r="C89">
        <f t="shared" si="10"/>
        <v>5400</v>
      </c>
      <c r="D89">
        <f t="shared" si="11"/>
        <v>879.99999999999989</v>
      </c>
      <c r="E89">
        <f t="shared" si="12"/>
        <v>599.99999999999989</v>
      </c>
      <c r="F89">
        <f t="shared" si="13"/>
        <v>3120</v>
      </c>
      <c r="G89" s="5">
        <f t="shared" si="16"/>
        <v>6280</v>
      </c>
      <c r="H89" s="5">
        <f t="shared" si="14"/>
        <v>3720</v>
      </c>
      <c r="I89" s="15">
        <f t="shared" si="17"/>
        <v>0.85987261146496818</v>
      </c>
      <c r="J89" s="16">
        <f t="shared" si="15"/>
        <v>0.83870967741935487</v>
      </c>
    </row>
    <row r="90" spans="1:10" x14ac:dyDescent="0.3">
      <c r="A90">
        <v>0.79</v>
      </c>
      <c r="B90">
        <f t="shared" si="9"/>
        <v>6000</v>
      </c>
      <c r="C90">
        <f t="shared" si="10"/>
        <v>5400</v>
      </c>
      <c r="D90">
        <f t="shared" si="11"/>
        <v>839.99999999999989</v>
      </c>
      <c r="E90">
        <f t="shared" si="12"/>
        <v>599.99999999999989</v>
      </c>
      <c r="F90">
        <f t="shared" si="13"/>
        <v>3160</v>
      </c>
      <c r="G90" s="5">
        <f t="shared" si="16"/>
        <v>6240</v>
      </c>
      <c r="H90" s="5">
        <f t="shared" si="14"/>
        <v>3760</v>
      </c>
      <c r="I90" s="15">
        <f t="shared" si="17"/>
        <v>0.86538461538461542</v>
      </c>
      <c r="J90" s="16">
        <f t="shared" si="15"/>
        <v>0.84042553191489366</v>
      </c>
    </row>
    <row r="91" spans="1:10" x14ac:dyDescent="0.3">
      <c r="A91">
        <v>0.8</v>
      </c>
      <c r="B91">
        <f t="shared" si="9"/>
        <v>6000</v>
      </c>
      <c r="C91">
        <f t="shared" si="10"/>
        <v>5400</v>
      </c>
      <c r="D91">
        <f t="shared" si="11"/>
        <v>799.99999999999977</v>
      </c>
      <c r="E91">
        <f t="shared" si="12"/>
        <v>599.99999999999989</v>
      </c>
      <c r="F91">
        <f t="shared" si="13"/>
        <v>3200</v>
      </c>
      <c r="G91" s="5">
        <f t="shared" si="16"/>
        <v>6200</v>
      </c>
      <c r="H91" s="5">
        <f t="shared" si="14"/>
        <v>3800</v>
      </c>
      <c r="I91" s="15">
        <f t="shared" si="17"/>
        <v>0.87096774193548387</v>
      </c>
      <c r="J91" s="16">
        <f t="shared" si="15"/>
        <v>0.84210526315789469</v>
      </c>
    </row>
    <row r="92" spans="1:10" x14ac:dyDescent="0.3">
      <c r="A92">
        <v>0.81</v>
      </c>
      <c r="B92">
        <f t="shared" si="9"/>
        <v>6000</v>
      </c>
      <c r="C92">
        <f t="shared" si="10"/>
        <v>5400</v>
      </c>
      <c r="D92">
        <f t="shared" si="11"/>
        <v>759.99999999999977</v>
      </c>
      <c r="E92">
        <f t="shared" si="12"/>
        <v>599.99999999999989</v>
      </c>
      <c r="F92">
        <f t="shared" si="13"/>
        <v>3240</v>
      </c>
      <c r="G92" s="5">
        <f t="shared" si="16"/>
        <v>6160</v>
      </c>
      <c r="H92" s="5">
        <f t="shared" si="14"/>
        <v>3840</v>
      </c>
      <c r="I92" s="15">
        <f t="shared" si="17"/>
        <v>0.87662337662337664</v>
      </c>
      <c r="J92" s="16">
        <f t="shared" si="15"/>
        <v>0.84375</v>
      </c>
    </row>
    <row r="93" spans="1:10" x14ac:dyDescent="0.3">
      <c r="A93">
        <v>0.82</v>
      </c>
      <c r="B93">
        <f t="shared" si="9"/>
        <v>6000</v>
      </c>
      <c r="C93">
        <f t="shared" si="10"/>
        <v>5400</v>
      </c>
      <c r="D93">
        <f t="shared" si="11"/>
        <v>720.00000000000023</v>
      </c>
      <c r="E93">
        <f t="shared" si="12"/>
        <v>599.99999999999989</v>
      </c>
      <c r="F93">
        <f t="shared" si="13"/>
        <v>3280</v>
      </c>
      <c r="G93" s="5">
        <f t="shared" si="16"/>
        <v>6120</v>
      </c>
      <c r="H93" s="5">
        <f t="shared" si="14"/>
        <v>3880</v>
      </c>
      <c r="I93" s="15">
        <f t="shared" si="17"/>
        <v>0.88235294117647056</v>
      </c>
      <c r="J93" s="16">
        <f t="shared" si="15"/>
        <v>0.84536082474226804</v>
      </c>
    </row>
    <row r="94" spans="1:10" x14ac:dyDescent="0.3">
      <c r="A94">
        <v>0.83</v>
      </c>
      <c r="B94">
        <f t="shared" si="9"/>
        <v>6000</v>
      </c>
      <c r="C94">
        <f t="shared" si="10"/>
        <v>5400</v>
      </c>
      <c r="D94">
        <f t="shared" si="11"/>
        <v>680.00000000000011</v>
      </c>
      <c r="E94">
        <f t="shared" si="12"/>
        <v>599.99999999999989</v>
      </c>
      <c r="F94">
        <f t="shared" si="13"/>
        <v>3320</v>
      </c>
      <c r="G94" s="5">
        <f t="shared" si="16"/>
        <v>6080</v>
      </c>
      <c r="H94" s="5">
        <f t="shared" si="14"/>
        <v>3920</v>
      </c>
      <c r="I94" s="15">
        <f t="shared" si="17"/>
        <v>0.88815789473684215</v>
      </c>
      <c r="J94" s="16">
        <f t="shared" si="15"/>
        <v>0.84693877551020413</v>
      </c>
    </row>
    <row r="95" spans="1:10" x14ac:dyDescent="0.3">
      <c r="A95">
        <v>0.84</v>
      </c>
      <c r="B95">
        <f t="shared" si="9"/>
        <v>6000</v>
      </c>
      <c r="C95">
        <f t="shared" si="10"/>
        <v>5400</v>
      </c>
      <c r="D95">
        <f t="shared" si="11"/>
        <v>640.00000000000011</v>
      </c>
      <c r="E95">
        <f t="shared" si="12"/>
        <v>599.99999999999989</v>
      </c>
      <c r="F95">
        <f t="shared" si="13"/>
        <v>3360</v>
      </c>
      <c r="G95" s="5">
        <f t="shared" si="16"/>
        <v>6040</v>
      </c>
      <c r="H95" s="5">
        <f t="shared" si="14"/>
        <v>3960</v>
      </c>
      <c r="I95" s="15">
        <f t="shared" si="17"/>
        <v>0.89403973509933776</v>
      </c>
      <c r="J95" s="16">
        <f t="shared" si="15"/>
        <v>0.84848484848484851</v>
      </c>
    </row>
    <row r="96" spans="1:10" x14ac:dyDescent="0.3">
      <c r="A96">
        <v>0.85</v>
      </c>
      <c r="B96">
        <f t="shared" si="9"/>
        <v>6000</v>
      </c>
      <c r="C96">
        <f t="shared" si="10"/>
        <v>5400</v>
      </c>
      <c r="D96">
        <f t="shared" si="11"/>
        <v>600.00000000000011</v>
      </c>
      <c r="E96">
        <f t="shared" si="12"/>
        <v>599.99999999999989</v>
      </c>
      <c r="F96">
        <f t="shared" si="13"/>
        <v>3400</v>
      </c>
      <c r="G96" s="5">
        <f t="shared" si="16"/>
        <v>6000</v>
      </c>
      <c r="H96" s="5">
        <f t="shared" si="14"/>
        <v>4000</v>
      </c>
      <c r="I96" s="15">
        <f t="shared" si="17"/>
        <v>0.9</v>
      </c>
      <c r="J96" s="16">
        <f t="shared" si="15"/>
        <v>0.85</v>
      </c>
    </row>
    <row r="97" spans="1:10" x14ac:dyDescent="0.3">
      <c r="A97">
        <v>0.86</v>
      </c>
      <c r="B97">
        <f t="shared" si="9"/>
        <v>6000</v>
      </c>
      <c r="C97">
        <f t="shared" si="10"/>
        <v>5400</v>
      </c>
      <c r="D97">
        <f t="shared" si="11"/>
        <v>560</v>
      </c>
      <c r="E97">
        <f t="shared" si="12"/>
        <v>599.99999999999989</v>
      </c>
      <c r="F97">
        <f t="shared" si="13"/>
        <v>3440</v>
      </c>
      <c r="G97" s="5">
        <f t="shared" si="16"/>
        <v>5960</v>
      </c>
      <c r="H97" s="5">
        <f t="shared" si="14"/>
        <v>4040</v>
      </c>
      <c r="I97" s="15">
        <f t="shared" si="17"/>
        <v>0.90604026845637586</v>
      </c>
      <c r="J97" s="16">
        <f t="shared" si="15"/>
        <v>0.85148514851485146</v>
      </c>
    </row>
    <row r="98" spans="1:10" x14ac:dyDescent="0.3">
      <c r="A98">
        <v>0.87</v>
      </c>
      <c r="B98">
        <f t="shared" si="9"/>
        <v>6000</v>
      </c>
      <c r="C98">
        <f t="shared" si="10"/>
        <v>5400</v>
      </c>
      <c r="D98">
        <f t="shared" si="11"/>
        <v>520</v>
      </c>
      <c r="E98">
        <f t="shared" si="12"/>
        <v>599.99999999999989</v>
      </c>
      <c r="F98">
        <f t="shared" si="13"/>
        <v>3480</v>
      </c>
      <c r="G98" s="5">
        <f t="shared" si="16"/>
        <v>5920</v>
      </c>
      <c r="H98" s="5">
        <f t="shared" si="14"/>
        <v>4080</v>
      </c>
      <c r="I98" s="15">
        <f t="shared" si="17"/>
        <v>0.91216216216216217</v>
      </c>
      <c r="J98" s="16">
        <f t="shared" si="15"/>
        <v>0.8529411764705882</v>
      </c>
    </row>
    <row r="99" spans="1:10" x14ac:dyDescent="0.3">
      <c r="A99">
        <v>0.88</v>
      </c>
      <c r="B99">
        <f t="shared" si="9"/>
        <v>6000</v>
      </c>
      <c r="C99">
        <f t="shared" si="10"/>
        <v>5400</v>
      </c>
      <c r="D99">
        <f t="shared" si="11"/>
        <v>480</v>
      </c>
      <c r="E99">
        <f t="shared" si="12"/>
        <v>599.99999999999989</v>
      </c>
      <c r="F99">
        <f t="shared" si="13"/>
        <v>3520</v>
      </c>
      <c r="G99" s="5">
        <f t="shared" si="16"/>
        <v>5880</v>
      </c>
      <c r="H99" s="5">
        <f t="shared" si="14"/>
        <v>4120</v>
      </c>
      <c r="I99" s="15">
        <f t="shared" si="17"/>
        <v>0.91836734693877553</v>
      </c>
      <c r="J99" s="16">
        <f t="shared" si="15"/>
        <v>0.85436893203883491</v>
      </c>
    </row>
    <row r="100" spans="1:10" x14ac:dyDescent="0.3">
      <c r="A100">
        <v>0.89</v>
      </c>
      <c r="B100">
        <f t="shared" si="9"/>
        <v>6000</v>
      </c>
      <c r="C100">
        <f t="shared" si="10"/>
        <v>5400</v>
      </c>
      <c r="D100">
        <f t="shared" si="11"/>
        <v>439.99999999999994</v>
      </c>
      <c r="E100">
        <f t="shared" si="12"/>
        <v>599.99999999999989</v>
      </c>
      <c r="F100">
        <f t="shared" si="13"/>
        <v>3560</v>
      </c>
      <c r="G100" s="5">
        <f t="shared" si="16"/>
        <v>5840</v>
      </c>
      <c r="H100" s="5">
        <f t="shared" si="14"/>
        <v>4160</v>
      </c>
      <c r="I100" s="15">
        <f t="shared" si="17"/>
        <v>0.92465753424657537</v>
      </c>
      <c r="J100" s="16">
        <f t="shared" si="15"/>
        <v>0.85576923076923073</v>
      </c>
    </row>
    <row r="101" spans="1:10" x14ac:dyDescent="0.3">
      <c r="A101">
        <v>0.9</v>
      </c>
      <c r="B101">
        <f t="shared" si="9"/>
        <v>6000</v>
      </c>
      <c r="C101">
        <f t="shared" si="10"/>
        <v>5400</v>
      </c>
      <c r="D101">
        <f t="shared" si="11"/>
        <v>399.99999999999989</v>
      </c>
      <c r="E101">
        <f t="shared" si="12"/>
        <v>599.99999999999989</v>
      </c>
      <c r="F101">
        <f t="shared" si="13"/>
        <v>3600</v>
      </c>
      <c r="G101" s="5">
        <f t="shared" si="16"/>
        <v>5800</v>
      </c>
      <c r="H101" s="5">
        <f t="shared" si="14"/>
        <v>4200</v>
      </c>
      <c r="I101" s="15">
        <f t="shared" si="17"/>
        <v>0.93103448275862066</v>
      </c>
      <c r="J101" s="16">
        <f t="shared" si="15"/>
        <v>0.8571428571428571</v>
      </c>
    </row>
    <row r="102" spans="1:10" x14ac:dyDescent="0.3">
      <c r="A102">
        <v>0.91</v>
      </c>
      <c r="B102">
        <f t="shared" si="9"/>
        <v>6000</v>
      </c>
      <c r="C102">
        <f t="shared" si="10"/>
        <v>5400</v>
      </c>
      <c r="D102">
        <f t="shared" si="11"/>
        <v>359.99999999999989</v>
      </c>
      <c r="E102">
        <f t="shared" si="12"/>
        <v>599.99999999999989</v>
      </c>
      <c r="F102">
        <f t="shared" si="13"/>
        <v>3640</v>
      </c>
      <c r="G102" s="5">
        <f t="shared" si="16"/>
        <v>5760</v>
      </c>
      <c r="H102" s="5">
        <f t="shared" si="14"/>
        <v>4240</v>
      </c>
      <c r="I102" s="15">
        <f t="shared" si="17"/>
        <v>0.9375</v>
      </c>
      <c r="J102" s="16">
        <f t="shared" si="15"/>
        <v>0.85849056603773588</v>
      </c>
    </row>
    <row r="103" spans="1:10" x14ac:dyDescent="0.3">
      <c r="A103">
        <v>0.92</v>
      </c>
      <c r="B103">
        <f t="shared" si="9"/>
        <v>6000</v>
      </c>
      <c r="C103">
        <f t="shared" si="10"/>
        <v>5400</v>
      </c>
      <c r="D103">
        <f t="shared" si="11"/>
        <v>319.99999999999983</v>
      </c>
      <c r="E103">
        <f t="shared" si="12"/>
        <v>599.99999999999989</v>
      </c>
      <c r="F103">
        <f t="shared" si="13"/>
        <v>3680</v>
      </c>
      <c r="G103" s="5">
        <f t="shared" si="16"/>
        <v>5720</v>
      </c>
      <c r="H103" s="5">
        <f t="shared" si="14"/>
        <v>4280</v>
      </c>
      <c r="I103" s="15">
        <f t="shared" si="17"/>
        <v>0.94405594405594406</v>
      </c>
      <c r="J103" s="16">
        <f t="shared" si="15"/>
        <v>0.85981308411214952</v>
      </c>
    </row>
    <row r="104" spans="1:10" x14ac:dyDescent="0.3">
      <c r="A104">
        <v>0.93</v>
      </c>
      <c r="B104">
        <f t="shared" si="9"/>
        <v>6000</v>
      </c>
      <c r="C104">
        <f t="shared" si="10"/>
        <v>5400</v>
      </c>
      <c r="D104">
        <f t="shared" si="11"/>
        <v>279.99999999999983</v>
      </c>
      <c r="E104">
        <f t="shared" si="12"/>
        <v>599.99999999999989</v>
      </c>
      <c r="F104">
        <f t="shared" si="13"/>
        <v>3720</v>
      </c>
      <c r="G104" s="5">
        <f t="shared" si="16"/>
        <v>5680</v>
      </c>
      <c r="H104" s="5">
        <f t="shared" si="14"/>
        <v>4320</v>
      </c>
      <c r="I104" s="15">
        <f t="shared" si="17"/>
        <v>0.95070422535211263</v>
      </c>
      <c r="J104" s="16">
        <f t="shared" si="15"/>
        <v>0.86111111111111116</v>
      </c>
    </row>
    <row r="105" spans="1:10" x14ac:dyDescent="0.3">
      <c r="A105">
        <v>0.94</v>
      </c>
      <c r="B105">
        <f t="shared" si="9"/>
        <v>6000</v>
      </c>
      <c r="C105">
        <f t="shared" si="10"/>
        <v>5400</v>
      </c>
      <c r="D105">
        <f t="shared" si="11"/>
        <v>240.00000000000023</v>
      </c>
      <c r="E105">
        <f t="shared" si="12"/>
        <v>599.99999999999989</v>
      </c>
      <c r="F105">
        <f t="shared" si="13"/>
        <v>3760</v>
      </c>
      <c r="G105" s="5">
        <f t="shared" si="16"/>
        <v>5640</v>
      </c>
      <c r="H105" s="5">
        <f t="shared" si="14"/>
        <v>4360</v>
      </c>
      <c r="I105" s="15">
        <f t="shared" si="17"/>
        <v>0.95744680851063835</v>
      </c>
      <c r="J105" s="16">
        <f t="shared" si="15"/>
        <v>0.86238532110091748</v>
      </c>
    </row>
    <row r="106" spans="1:10" x14ac:dyDescent="0.3">
      <c r="A106">
        <v>0.95</v>
      </c>
      <c r="B106">
        <f t="shared" si="9"/>
        <v>6000</v>
      </c>
      <c r="C106">
        <f t="shared" si="10"/>
        <v>5400</v>
      </c>
      <c r="D106">
        <f t="shared" si="11"/>
        <v>200.00000000000017</v>
      </c>
      <c r="E106">
        <f t="shared" si="12"/>
        <v>599.99999999999989</v>
      </c>
      <c r="F106">
        <f t="shared" si="13"/>
        <v>3800</v>
      </c>
      <c r="G106" s="5">
        <f t="shared" si="16"/>
        <v>5600</v>
      </c>
      <c r="H106" s="5">
        <f t="shared" si="14"/>
        <v>4400</v>
      </c>
      <c r="I106" s="15">
        <f t="shared" si="17"/>
        <v>0.9642857142857143</v>
      </c>
      <c r="J106" s="16">
        <f t="shared" si="15"/>
        <v>0.86363636363636365</v>
      </c>
    </row>
    <row r="107" spans="1:10" x14ac:dyDescent="0.3">
      <c r="A107">
        <v>0.96</v>
      </c>
      <c r="B107">
        <f t="shared" si="9"/>
        <v>6000</v>
      </c>
      <c r="C107">
        <f t="shared" si="10"/>
        <v>5400</v>
      </c>
      <c r="D107">
        <f t="shared" si="11"/>
        <v>160.00000000000014</v>
      </c>
      <c r="E107">
        <f t="shared" si="12"/>
        <v>599.99999999999989</v>
      </c>
      <c r="F107">
        <f t="shared" si="13"/>
        <v>3840</v>
      </c>
      <c r="G107" s="5">
        <f t="shared" si="16"/>
        <v>5560</v>
      </c>
      <c r="H107" s="5">
        <f t="shared" si="14"/>
        <v>4440</v>
      </c>
      <c r="I107" s="15">
        <f t="shared" si="17"/>
        <v>0.97122302158273377</v>
      </c>
      <c r="J107" s="16">
        <f t="shared" si="15"/>
        <v>0.86486486486486491</v>
      </c>
    </row>
    <row r="108" spans="1:10" x14ac:dyDescent="0.3">
      <c r="A108">
        <v>0.97</v>
      </c>
      <c r="B108">
        <f t="shared" si="9"/>
        <v>6000</v>
      </c>
      <c r="C108">
        <f t="shared" si="10"/>
        <v>5400</v>
      </c>
      <c r="D108">
        <f t="shared" si="11"/>
        <v>120.00000000000011</v>
      </c>
      <c r="E108">
        <f t="shared" si="12"/>
        <v>599.99999999999989</v>
      </c>
      <c r="F108">
        <f t="shared" si="13"/>
        <v>3880</v>
      </c>
      <c r="G108" s="5">
        <f t="shared" si="16"/>
        <v>5520</v>
      </c>
      <c r="H108" s="5">
        <f t="shared" si="14"/>
        <v>4480</v>
      </c>
      <c r="I108" s="15">
        <f t="shared" si="17"/>
        <v>0.97826086956521741</v>
      </c>
      <c r="J108" s="16">
        <f t="shared" si="15"/>
        <v>0.8660714285714286</v>
      </c>
    </row>
    <row r="109" spans="1:10" x14ac:dyDescent="0.3">
      <c r="A109">
        <v>0.98</v>
      </c>
      <c r="B109">
        <f t="shared" si="9"/>
        <v>6000</v>
      </c>
      <c r="C109">
        <f t="shared" si="10"/>
        <v>5400</v>
      </c>
      <c r="D109">
        <f t="shared" si="11"/>
        <v>80.000000000000071</v>
      </c>
      <c r="E109">
        <f t="shared" si="12"/>
        <v>599.99999999999989</v>
      </c>
      <c r="F109">
        <f t="shared" si="13"/>
        <v>3920</v>
      </c>
      <c r="G109" s="5">
        <f t="shared" si="16"/>
        <v>5480</v>
      </c>
      <c r="H109" s="5">
        <f t="shared" si="14"/>
        <v>4520</v>
      </c>
      <c r="I109" s="15">
        <f t="shared" si="17"/>
        <v>0.98540145985401462</v>
      </c>
      <c r="J109" s="16">
        <f t="shared" si="15"/>
        <v>0.86725663716814161</v>
      </c>
    </row>
    <row r="110" spans="1:10" x14ac:dyDescent="0.3">
      <c r="A110">
        <v>0.99</v>
      </c>
      <c r="B110">
        <f t="shared" si="9"/>
        <v>6000</v>
      </c>
      <c r="C110">
        <f t="shared" si="10"/>
        <v>5400</v>
      </c>
      <c r="D110">
        <f t="shared" si="11"/>
        <v>40.000000000000036</v>
      </c>
      <c r="E110">
        <f t="shared" si="12"/>
        <v>599.99999999999989</v>
      </c>
      <c r="F110">
        <f t="shared" si="13"/>
        <v>3960</v>
      </c>
      <c r="G110" s="5">
        <f t="shared" si="16"/>
        <v>5440</v>
      </c>
      <c r="H110" s="5">
        <f t="shared" si="14"/>
        <v>4560</v>
      </c>
      <c r="I110" s="15">
        <f t="shared" si="17"/>
        <v>0.99264705882352944</v>
      </c>
      <c r="J110" s="16">
        <f t="shared" si="15"/>
        <v>0.86842105263157898</v>
      </c>
    </row>
    <row r="111" spans="1:10" x14ac:dyDescent="0.3">
      <c r="A111">
        <v>1</v>
      </c>
      <c r="B111">
        <f t="shared" si="9"/>
        <v>6000</v>
      </c>
      <c r="C111">
        <f t="shared" si="10"/>
        <v>5400</v>
      </c>
      <c r="D111">
        <f t="shared" si="11"/>
        <v>0</v>
      </c>
      <c r="E111">
        <f t="shared" si="12"/>
        <v>599.99999999999989</v>
      </c>
      <c r="F111">
        <f t="shared" si="13"/>
        <v>4000</v>
      </c>
      <c r="G111" s="5">
        <f t="shared" si="16"/>
        <v>5400</v>
      </c>
      <c r="H111" s="5">
        <f t="shared" si="14"/>
        <v>4600</v>
      </c>
      <c r="I111" s="15">
        <f>C111/G111</f>
        <v>1</v>
      </c>
      <c r="J111" s="16">
        <f t="shared" si="15"/>
        <v>0.86956521739130432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Dynamic Data Table</vt:lpstr>
      <vt:lpstr>Uncertain Prior</vt:lpstr>
      <vt:lpstr>Uncertain Sensitivity</vt:lpstr>
      <vt:lpstr>Uncertain Specificity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2021-06-29T15:26:29Z</dcterms:created>
  <dcterms:modified xsi:type="dcterms:W3CDTF">2022-02-01T18:07:20Z</dcterms:modified>
</cp:coreProperties>
</file>