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suario\Downloads\"/>
    </mc:Choice>
  </mc:AlternateContent>
  <xr:revisionPtr revIDLastSave="0" documentId="13_ncr:1_{B21CA5BC-5A6F-46C8-B8FC-5BDCB2C92887}" xr6:coauthVersionLast="47" xr6:coauthVersionMax="47" xr10:uidLastSave="{00000000-0000-0000-0000-000000000000}"/>
  <bookViews>
    <workbookView xWindow="-120" yWindow="-120" windowWidth="29040" windowHeight="15720" xr2:uid="{210D1574-7E78-45CA-9F5C-67149A087F40}"/>
  </bookViews>
  <sheets>
    <sheet name="Hoja1" sheetId="1" r:id="rId1"/>
  </sheets>
  <definedNames>
    <definedName name="solver_adj" localSheetId="0" hidden="1">Hoja1!$B$1</definedName>
    <definedName name="solver_cvg" localSheetId="0" hidden="1">0.0001</definedName>
    <definedName name="solver_drv" localSheetId="0" hidden="1">1</definedName>
    <definedName name="solver_eng" localSheetId="0" hidden="1">1</definedName>
    <definedName name="solver_est" localSheetId="0" hidden="1">1</definedName>
    <definedName name="solver_itr" localSheetId="0" hidden="1">2147483647</definedName>
    <definedName name="solver_lhs1" localSheetId="0" hidden="1">Hoja1!$D$74</definedName>
    <definedName name="solver_mip" localSheetId="0" hidden="1">2147483647</definedName>
    <definedName name="solver_mni" localSheetId="0" hidden="1">30</definedName>
    <definedName name="solver_mrt" localSheetId="0" hidden="1">0.075</definedName>
    <definedName name="solver_msl" localSheetId="0" hidden="1">2</definedName>
    <definedName name="solver_neg" localSheetId="0" hidden="1">1</definedName>
    <definedName name="solver_nod" localSheetId="0" hidden="1">2147483647</definedName>
    <definedName name="solver_num" localSheetId="0" hidden="1">1</definedName>
    <definedName name="solver_nwt" localSheetId="0" hidden="1">1</definedName>
    <definedName name="solver_opt" localSheetId="0" hidden="1">Hoja1!$F$1</definedName>
    <definedName name="solver_pre" localSheetId="0" hidden="1">0.000001</definedName>
    <definedName name="solver_rbv" localSheetId="0" hidden="1">1</definedName>
    <definedName name="solver_rel1" localSheetId="0" hidden="1">3</definedName>
    <definedName name="solver_rhs1" localSheetId="0" hidden="1">0.00001</definedName>
    <definedName name="solver_rlx" localSheetId="0" hidden="1">2</definedName>
    <definedName name="solver_rsd" localSheetId="0" hidden="1">0</definedName>
    <definedName name="solver_scl" localSheetId="0" hidden="1">1</definedName>
    <definedName name="solver_sho" localSheetId="0" hidden="1">2</definedName>
    <definedName name="solver_ssz" localSheetId="0" hidden="1">100</definedName>
    <definedName name="solver_tim" localSheetId="0" hidden="1">2147483647</definedName>
    <definedName name="solver_tol" localSheetId="0" hidden="1">0.01</definedName>
    <definedName name="solver_typ" localSheetId="0" hidden="1">2</definedName>
    <definedName name="solver_val" localSheetId="0" hidden="1">0</definedName>
    <definedName name="solver_ver" localSheetId="0" hidden="1">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8" i="1" l="1"/>
  <c r="C18" i="1" s="1"/>
  <c r="D18" i="1" s="1"/>
  <c r="B19" i="1"/>
  <c r="C19" i="1" s="1"/>
  <c r="D19" i="1" s="1"/>
  <c r="B20" i="1"/>
  <c r="C20" i="1" s="1"/>
  <c r="D20" i="1" s="1"/>
  <c r="B21" i="1"/>
  <c r="C21" i="1" s="1"/>
  <c r="D21" i="1" s="1"/>
  <c r="B22" i="1"/>
  <c r="C22" i="1" s="1"/>
  <c r="D22" i="1" s="1"/>
  <c r="B23" i="1"/>
  <c r="C23" i="1" s="1"/>
  <c r="D23" i="1" s="1"/>
  <c r="B24" i="1"/>
  <c r="C24" i="1" s="1"/>
  <c r="D24" i="1" s="1"/>
  <c r="B25" i="1"/>
  <c r="C25" i="1" s="1"/>
  <c r="D25" i="1" s="1"/>
  <c r="B26" i="1"/>
  <c r="C26" i="1" s="1"/>
  <c r="D26" i="1" s="1"/>
  <c r="B27" i="1"/>
  <c r="C27" i="1" s="1"/>
  <c r="D27" i="1" s="1"/>
  <c r="B28" i="1"/>
  <c r="C28" i="1" s="1"/>
  <c r="D28" i="1" s="1"/>
  <c r="B29" i="1"/>
  <c r="C29" i="1" s="1"/>
  <c r="D29" i="1" s="1"/>
  <c r="B30" i="1"/>
  <c r="C30" i="1" s="1"/>
  <c r="D30" i="1" s="1"/>
  <c r="B31" i="1"/>
  <c r="C31" i="1" s="1"/>
  <c r="D31" i="1" s="1"/>
  <c r="B32" i="1"/>
  <c r="C32" i="1" s="1"/>
  <c r="D32" i="1" s="1"/>
  <c r="B33" i="1"/>
  <c r="C33" i="1" s="1"/>
  <c r="D33" i="1" s="1"/>
  <c r="B34" i="1"/>
  <c r="C34" i="1" s="1"/>
  <c r="D34" i="1" s="1"/>
  <c r="B35" i="1"/>
  <c r="C35" i="1" s="1"/>
  <c r="D35" i="1" s="1"/>
  <c r="B36" i="1"/>
  <c r="C36" i="1" s="1"/>
  <c r="D36" i="1" s="1"/>
  <c r="B37" i="1"/>
  <c r="C37" i="1" s="1"/>
  <c r="D37" i="1" s="1"/>
  <c r="B38" i="1"/>
  <c r="C38" i="1" s="1"/>
  <c r="D38" i="1" s="1"/>
  <c r="B39" i="1"/>
  <c r="C39" i="1" s="1"/>
  <c r="D39" i="1" s="1"/>
  <c r="B40" i="1"/>
  <c r="C40" i="1" s="1"/>
  <c r="D40" i="1" s="1"/>
  <c r="B41" i="1"/>
  <c r="C41" i="1" s="1"/>
  <c r="D41" i="1" s="1"/>
  <c r="B42" i="1"/>
  <c r="C42" i="1" s="1"/>
  <c r="D42" i="1" s="1"/>
  <c r="B43" i="1"/>
  <c r="C43" i="1" s="1"/>
  <c r="D43" i="1" s="1"/>
  <c r="B44" i="1"/>
  <c r="C44" i="1" s="1"/>
  <c r="D44" i="1" s="1"/>
  <c r="B45" i="1"/>
  <c r="C45" i="1" s="1"/>
  <c r="D45" i="1" s="1"/>
  <c r="B46" i="1"/>
  <c r="C46" i="1" s="1"/>
  <c r="D46" i="1" s="1"/>
  <c r="B47" i="1"/>
  <c r="C47" i="1" s="1"/>
  <c r="D47" i="1" s="1"/>
  <c r="B48" i="1"/>
  <c r="C48" i="1" s="1"/>
  <c r="D48" i="1" s="1"/>
  <c r="B49" i="1"/>
  <c r="C49" i="1" s="1"/>
  <c r="D49" i="1" s="1"/>
  <c r="B50" i="1"/>
  <c r="C50" i="1" s="1"/>
  <c r="D50" i="1" s="1"/>
  <c r="B51" i="1"/>
  <c r="C51" i="1" s="1"/>
  <c r="D51" i="1" s="1"/>
  <c r="B52" i="1"/>
  <c r="C52" i="1" s="1"/>
  <c r="D52" i="1" s="1"/>
  <c r="B53" i="1"/>
  <c r="C53" i="1" s="1"/>
  <c r="D53" i="1" s="1"/>
  <c r="B54" i="1"/>
  <c r="C54" i="1" s="1"/>
  <c r="D54" i="1" s="1"/>
  <c r="B55" i="1"/>
  <c r="C55" i="1" s="1"/>
  <c r="D55" i="1" s="1"/>
  <c r="B56" i="1"/>
  <c r="C56" i="1" s="1"/>
  <c r="D56" i="1" s="1"/>
  <c r="B57" i="1"/>
  <c r="C57" i="1" s="1"/>
  <c r="D57" i="1" s="1"/>
  <c r="B58" i="1"/>
  <c r="C58" i="1" s="1"/>
  <c r="D58" i="1" s="1"/>
  <c r="B59" i="1"/>
  <c r="C59" i="1" s="1"/>
  <c r="D59" i="1" s="1"/>
  <c r="B60" i="1"/>
  <c r="C60" i="1" s="1"/>
  <c r="D60" i="1" s="1"/>
  <c r="B61" i="1"/>
  <c r="C61" i="1" s="1"/>
  <c r="D61" i="1" s="1"/>
  <c r="B62" i="1"/>
  <c r="C62" i="1" s="1"/>
  <c r="D62" i="1" s="1"/>
  <c r="B63" i="1"/>
  <c r="C63" i="1" s="1"/>
  <c r="D63" i="1" s="1"/>
  <c r="B64" i="1"/>
  <c r="C64" i="1" s="1"/>
  <c r="D64" i="1" s="1"/>
  <c r="B65" i="1"/>
  <c r="C65" i="1" s="1"/>
  <c r="D65" i="1" s="1"/>
  <c r="B66" i="1"/>
  <c r="C66" i="1" s="1"/>
  <c r="D66" i="1" s="1"/>
  <c r="B67" i="1"/>
  <c r="C67" i="1" s="1"/>
  <c r="D67" i="1" s="1"/>
  <c r="B68" i="1"/>
  <c r="C68" i="1" s="1"/>
  <c r="D68" i="1" s="1"/>
  <c r="B69" i="1"/>
  <c r="C69" i="1" s="1"/>
  <c r="D69" i="1" s="1"/>
  <c r="B70" i="1"/>
  <c r="C70" i="1" s="1"/>
  <c r="D70" i="1" s="1"/>
  <c r="B71" i="1"/>
  <c r="C71" i="1" s="1"/>
  <c r="D71" i="1" s="1"/>
  <c r="B72" i="1"/>
  <c r="C72" i="1" s="1"/>
  <c r="D72" i="1" s="1"/>
  <c r="B73" i="1"/>
  <c r="C73" i="1" s="1"/>
  <c r="D73" i="1" s="1"/>
  <c r="B74" i="1"/>
  <c r="C74" i="1" s="1"/>
  <c r="D74" i="1" s="1"/>
  <c r="B5" i="1"/>
  <c r="C5" i="1" s="1"/>
  <c r="B6" i="1"/>
  <c r="B7" i="1"/>
  <c r="C7" i="1" s="1"/>
  <c r="B8" i="1"/>
  <c r="C8" i="1" s="1"/>
  <c r="B9" i="1"/>
  <c r="C9" i="1" s="1"/>
  <c r="B10" i="1"/>
  <c r="C10" i="1" s="1"/>
  <c r="B11" i="1"/>
  <c r="B12" i="1"/>
  <c r="B13" i="1"/>
  <c r="C13" i="1" s="1"/>
  <c r="B14" i="1"/>
  <c r="C14" i="1" s="1"/>
  <c r="B15" i="1"/>
  <c r="C15" i="1" s="1"/>
  <c r="B16" i="1"/>
  <c r="C16" i="1" s="1"/>
  <c r="B17" i="1"/>
  <c r="C17" i="1" s="1"/>
  <c r="B4" i="1"/>
  <c r="C4" i="1" s="1"/>
  <c r="E21" i="1" l="1"/>
  <c r="F21" i="1" s="1"/>
  <c r="E45" i="1"/>
  <c r="F45" i="1" s="1"/>
  <c r="E24" i="1"/>
  <c r="F24" i="1" s="1"/>
  <c r="E63" i="1"/>
  <c r="F63" i="1" s="1"/>
  <c r="E38" i="1"/>
  <c r="F38" i="1" s="1"/>
  <c r="E35" i="1"/>
  <c r="F35" i="1" s="1"/>
  <c r="E67" i="1"/>
  <c r="F67" i="1" s="1"/>
  <c r="E44" i="1"/>
  <c r="F44" i="1" s="1"/>
  <c r="E65" i="1"/>
  <c r="F65" i="1" s="1"/>
  <c r="E28" i="1"/>
  <c r="F28" i="1" s="1"/>
  <c r="E72" i="1"/>
  <c r="F72" i="1" s="1"/>
  <c r="E49" i="1"/>
  <c r="F49" i="1" s="1"/>
  <c r="E41" i="1"/>
  <c r="F41" i="1" s="1"/>
  <c r="E56" i="1"/>
  <c r="F56" i="1" s="1"/>
  <c r="E20" i="1"/>
  <c r="F20" i="1" s="1"/>
  <c r="E62" i="1"/>
  <c r="F62" i="1" s="1"/>
  <c r="E18" i="1"/>
  <c r="F18" i="1" s="1"/>
  <c r="E32" i="1"/>
  <c r="F32" i="1" s="1"/>
  <c r="E71" i="1"/>
  <c r="F71" i="1" s="1"/>
  <c r="E53" i="1"/>
  <c r="F53" i="1" s="1"/>
  <c r="E61" i="1"/>
  <c r="F61" i="1" s="1"/>
  <c r="E50" i="1"/>
  <c r="F50" i="1" s="1"/>
  <c r="E22" i="1"/>
  <c r="F22" i="1" s="1"/>
  <c r="E70" i="1"/>
  <c r="F70" i="1" s="1"/>
  <c r="E64" i="1"/>
  <c r="F64" i="1" s="1"/>
  <c r="E58" i="1"/>
  <c r="F58" i="1" s="1"/>
  <c r="E37" i="1"/>
  <c r="F37" i="1" s="1"/>
  <c r="E26" i="1"/>
  <c r="F26" i="1" s="1"/>
  <c r="E43" i="1"/>
  <c r="F43" i="1" s="1"/>
  <c r="E47" i="1"/>
  <c r="F47" i="1" s="1"/>
  <c r="E52" i="1"/>
  <c r="F52" i="1" s="1"/>
  <c r="E31" i="1"/>
  <c r="F31" i="1" s="1"/>
  <c r="E73" i="1"/>
  <c r="F73" i="1" s="1"/>
  <c r="E19" i="1"/>
  <c r="F19" i="1" s="1"/>
  <c r="E40" i="1"/>
  <c r="F40" i="1" s="1"/>
  <c r="E23" i="1"/>
  <c r="F23" i="1" s="1"/>
  <c r="E29" i="1"/>
  <c r="F29" i="1" s="1"/>
  <c r="E55" i="1"/>
  <c r="F55" i="1" s="1"/>
  <c r="E34" i="1"/>
  <c r="F34" i="1" s="1"/>
  <c r="E54" i="1"/>
  <c r="F54" i="1" s="1"/>
  <c r="E33" i="1"/>
  <c r="F33" i="1" s="1"/>
  <c r="E48" i="1"/>
  <c r="F48" i="1" s="1"/>
  <c r="E69" i="1"/>
  <c r="F69" i="1" s="1"/>
  <c r="E42" i="1"/>
  <c r="F42" i="1" s="1"/>
  <c r="E59" i="1"/>
  <c r="F59" i="1" s="1"/>
  <c r="E36" i="1"/>
  <c r="F36" i="1" s="1"/>
  <c r="E66" i="1"/>
  <c r="F66" i="1" s="1"/>
  <c r="E39" i="1"/>
  <c r="F39" i="1" s="1"/>
  <c r="E27" i="1"/>
  <c r="F27" i="1" s="1"/>
  <c r="E68" i="1"/>
  <c r="F68" i="1" s="1"/>
  <c r="E57" i="1"/>
  <c r="F57" i="1" s="1"/>
  <c r="E25" i="1"/>
  <c r="F25" i="1" s="1"/>
  <c r="E60" i="1"/>
  <c r="F60" i="1" s="1"/>
  <c r="E51" i="1"/>
  <c r="F51" i="1" s="1"/>
  <c r="E46" i="1"/>
  <c r="F46" i="1" s="1"/>
  <c r="E30" i="1"/>
  <c r="F30" i="1" s="1"/>
  <c r="D15" i="1"/>
  <c r="C6" i="1"/>
  <c r="D6" i="1" s="1"/>
  <c r="D10" i="1"/>
  <c r="C12" i="1"/>
  <c r="D12" i="1" s="1"/>
  <c r="C11" i="1"/>
  <c r="D11" i="1" s="1"/>
  <c r="D17" i="1"/>
  <c r="D16" i="1"/>
  <c r="D5" i="1"/>
  <c r="D14" i="1"/>
  <c r="D13" i="1"/>
  <c r="D8" i="1"/>
  <c r="D9" i="1"/>
  <c r="D7" i="1"/>
  <c r="D4" i="1"/>
  <c r="E7" i="1" l="1"/>
  <c r="F7" i="1" s="1"/>
  <c r="E11" i="1"/>
  <c r="F11" i="1" s="1"/>
  <c r="E14" i="1"/>
  <c r="F14" i="1" s="1"/>
  <c r="E17" i="1"/>
  <c r="F17" i="1" s="1"/>
  <c r="E10" i="1"/>
  <c r="F10" i="1" s="1"/>
  <c r="E12" i="1"/>
  <c r="F12" i="1" s="1"/>
  <c r="E5" i="1"/>
  <c r="F5" i="1" s="1"/>
  <c r="E15" i="1"/>
  <c r="F15" i="1" s="1"/>
  <c r="E13" i="1"/>
  <c r="F13" i="1" s="1"/>
  <c r="E9" i="1"/>
  <c r="F9" i="1" s="1"/>
  <c r="E16" i="1"/>
  <c r="F16" i="1" s="1"/>
  <c r="E8" i="1"/>
  <c r="F8" i="1" s="1"/>
  <c r="E4" i="1"/>
  <c r="F4" i="1" s="1"/>
  <c r="E6" i="1"/>
  <c r="F6" i="1" s="1"/>
  <c r="F1" i="1" l="1"/>
  <c r="I1" i="1" s="1"/>
</calcChain>
</file>

<file path=xl/sharedStrings.xml><?xml version="1.0" encoding="utf-8"?>
<sst xmlns="http://schemas.openxmlformats.org/spreadsheetml/2006/main" count="9" uniqueCount="9">
  <si>
    <t>XA</t>
  </si>
  <si>
    <t>T0</t>
  </si>
  <si>
    <t>T</t>
  </si>
  <si>
    <t>RA</t>
  </si>
  <si>
    <t>1/RA</t>
  </si>
  <si>
    <t>SUMA</t>
  </si>
  <si>
    <t>V/Q</t>
  </si>
  <si>
    <t>Area 1/RA</t>
  </si>
  <si>
    <t>ABS AREA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</si>
</sst>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Aptos Narrow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CDE821-16C1-43C6-AFE8-402BDD4E6E10}">
  <dimension ref="A1:I74"/>
  <sheetViews>
    <sheetView tabSelected="1" topLeftCell="A58" workbookViewId="0">
      <selection activeCell="F79" sqref="F79"/>
    </sheetView>
  </sheetViews>
  <sheetFormatPr baseColWidth="10" defaultRowHeight="15" x14ac:dyDescent="0.25"/>
  <cols>
    <col min="3" max="3" width="12.85546875" bestFit="1" customWidth="1"/>
  </cols>
  <sheetData>
    <row r="1" spans="1:9" x14ac:dyDescent="0.25">
      <c r="A1" t="s">
        <v>1</v>
      </c>
      <c r="B1">
        <v>303.01497336917748</v>
      </c>
      <c r="E1" t="s">
        <v>5</v>
      </c>
      <c r="F1">
        <f>SUM(F4:F73)</f>
        <v>0.70872006962861345</v>
      </c>
      <c r="H1" t="s">
        <v>6</v>
      </c>
      <c r="I1">
        <f>F1*4</f>
        <v>2.8348802785144538</v>
      </c>
    </row>
    <row r="3" spans="1:9" x14ac:dyDescent="0.25">
      <c r="A3" t="s">
        <v>0</v>
      </c>
      <c r="B3" t="s">
        <v>2</v>
      </c>
      <c r="C3" t="s">
        <v>3</v>
      </c>
      <c r="D3" t="s">
        <v>4</v>
      </c>
      <c r="E3" t="s">
        <v>7</v>
      </c>
      <c r="F3" t="s">
        <v>8</v>
      </c>
    </row>
    <row r="4" spans="1:9" x14ac:dyDescent="0.25">
      <c r="A4">
        <v>0</v>
      </c>
      <c r="B4">
        <f>$B$1+75300*A4/(250*4.18)</f>
        <v>303.01497336917748</v>
      </c>
      <c r="C4">
        <f>(EXP(17.34-48900/(8.31*B4))*4*(1-A4))-EXP(42.04-124200/(8.31*B4))*4*A4</f>
        <v>0.49984331167422658</v>
      </c>
      <c r="D4">
        <f>1/C4</f>
        <v>2.0006269497745146</v>
      </c>
      <c r="E4">
        <f>(D4+D5)/2*(A5-A4)</f>
        <v>1.9652937963593901E-2</v>
      </c>
      <c r="F4">
        <f>ABS(E4)</f>
        <v>1.9652937963593901E-2</v>
      </c>
    </row>
    <row r="5" spans="1:9" x14ac:dyDescent="0.25">
      <c r="A5">
        <v>0.01</v>
      </c>
      <c r="B5">
        <f t="shared" ref="B5:B68" si="0">$B$1+75300*A5/(250*4.18)</f>
        <v>303.73554753185692</v>
      </c>
      <c r="C5">
        <f t="shared" ref="C5:C18" si="1">(EXP(17.34-48900/(8.31*B5))*4*(1-A5))-EXP(42.04-124200/(8.31*B5))*4*A5</f>
        <v>0.51814528117756986</v>
      </c>
      <c r="D5">
        <f t="shared" ref="D5:D68" si="2">1/C5</f>
        <v>1.9299606429442655</v>
      </c>
      <c r="E5">
        <f t="shared" ref="E5:E18" si="3">(D5+D6)/2*(A6-A5)</f>
        <v>1.8961829067444241E-2</v>
      </c>
      <c r="F5">
        <f t="shared" ref="F5:F68" si="4">ABS(E5)</f>
        <v>1.8961829067444241E-2</v>
      </c>
    </row>
    <row r="6" spans="1:9" x14ac:dyDescent="0.25">
      <c r="A6">
        <v>0.02</v>
      </c>
      <c r="B6">
        <f t="shared" si="0"/>
        <v>304.45612169453631</v>
      </c>
      <c r="C6">
        <f t="shared" si="1"/>
        <v>0.53694009005977561</v>
      </c>
      <c r="D6">
        <f t="shared" si="2"/>
        <v>1.8624051705445828</v>
      </c>
      <c r="E6">
        <f t="shared" si="3"/>
        <v>1.8301080787502658E-2</v>
      </c>
      <c r="F6">
        <f t="shared" si="4"/>
        <v>1.8301080787502658E-2</v>
      </c>
    </row>
    <row r="7" spans="1:9" x14ac:dyDescent="0.25">
      <c r="A7">
        <v>0.03</v>
      </c>
      <c r="B7">
        <f t="shared" si="0"/>
        <v>305.17669585721575</v>
      </c>
      <c r="C7">
        <f t="shared" si="1"/>
        <v>0.55623199950134816</v>
      </c>
      <c r="D7">
        <f t="shared" si="2"/>
        <v>1.7978109869559495</v>
      </c>
      <c r="E7">
        <f>(D7+D8)/2*(A8-A7)</f>
        <v>1.766923828941052E-2</v>
      </c>
      <c r="F7">
        <f t="shared" si="4"/>
        <v>1.766923828941052E-2</v>
      </c>
    </row>
    <row r="8" spans="1:9" x14ac:dyDescent="0.25">
      <c r="A8">
        <v>0.04</v>
      </c>
      <c r="B8">
        <f t="shared" si="0"/>
        <v>305.89727001989519</v>
      </c>
      <c r="C8">
        <f t="shared" si="1"/>
        <v>0.57602469852581661</v>
      </c>
      <c r="D8">
        <f t="shared" si="2"/>
        <v>1.7360366709261537</v>
      </c>
      <c r="E8">
        <f t="shared" si="3"/>
        <v>1.7064925678036795E-2</v>
      </c>
      <c r="F8">
        <f t="shared" si="4"/>
        <v>1.7064925678036795E-2</v>
      </c>
    </row>
    <row r="9" spans="1:9" x14ac:dyDescent="0.25">
      <c r="A9">
        <v>0.05</v>
      </c>
      <c r="B9">
        <f t="shared" si="0"/>
        <v>306.61784418257463</v>
      </c>
      <c r="C9">
        <f t="shared" si="1"/>
        <v>0.59632124723051916</v>
      </c>
      <c r="D9">
        <f t="shared" si="2"/>
        <v>1.6769484646812043</v>
      </c>
      <c r="E9">
        <f t="shared" si="3"/>
        <v>1.6486841535214302E-2</v>
      </c>
      <c r="F9">
        <f t="shared" si="4"/>
        <v>1.6486841535214302E-2</v>
      </c>
    </row>
    <row r="10" spans="1:9" x14ac:dyDescent="0.25">
      <c r="A10">
        <v>0.06</v>
      </c>
      <c r="B10">
        <f t="shared" si="0"/>
        <v>307.33841834525401</v>
      </c>
      <c r="C10">
        <f t="shared" si="1"/>
        <v>0.61712401555300889</v>
      </c>
      <c r="D10">
        <f t="shared" si="2"/>
        <v>1.620419842361658</v>
      </c>
      <c r="E10">
        <f t="shared" si="3"/>
        <v>1.5933754741466348E-2</v>
      </c>
      <c r="F10">
        <f t="shared" si="4"/>
        <v>1.5933754741466348E-2</v>
      </c>
    </row>
    <row r="11" spans="1:9" x14ac:dyDescent="0.25">
      <c r="A11">
        <v>7.0000000000000007E-2</v>
      </c>
      <c r="B11">
        <f t="shared" si="0"/>
        <v>308.05899250793345</v>
      </c>
      <c r="C11">
        <f t="shared" si="1"/>
        <v>0.63843461718474181</v>
      </c>
      <c r="D11">
        <f t="shared" si="2"/>
        <v>1.566331105931609</v>
      </c>
      <c r="E11">
        <f t="shared" si="3"/>
        <v>1.5404500563891596E-2</v>
      </c>
      <c r="F11">
        <f t="shared" si="4"/>
        <v>1.5404500563891596E-2</v>
      </c>
    </row>
    <row r="12" spans="1:9" x14ac:dyDescent="0.25">
      <c r="A12">
        <v>0.08</v>
      </c>
      <c r="B12">
        <f t="shared" si="0"/>
        <v>308.77956667061289</v>
      </c>
      <c r="C12">
        <f t="shared" si="1"/>
        <v>0.6602538382070624</v>
      </c>
      <c r="D12">
        <f t="shared" si="2"/>
        <v>1.5145690068467117</v>
      </c>
      <c r="E12">
        <f t="shared" si="3"/>
        <v>1.48979769937184E-2</v>
      </c>
      <c r="F12">
        <f t="shared" si="4"/>
        <v>1.48979769937184E-2</v>
      </c>
    </row>
    <row r="13" spans="1:9" x14ac:dyDescent="0.25">
      <c r="A13">
        <v>0.09</v>
      </c>
      <c r="B13">
        <f t="shared" si="0"/>
        <v>309.50014083329233</v>
      </c>
      <c r="C13">
        <f t="shared" si="1"/>
        <v>0.68258155998484327</v>
      </c>
      <c r="D13">
        <f t="shared" si="2"/>
        <v>1.4650263918969697</v>
      </c>
      <c r="E13">
        <f t="shared" si="3"/>
        <v>1.4413141318295648E-2</v>
      </c>
      <c r="F13">
        <f t="shared" si="4"/>
        <v>1.4413141318295648E-2</v>
      </c>
    </row>
    <row r="14" spans="1:9" x14ac:dyDescent="0.25">
      <c r="A14">
        <v>0.1</v>
      </c>
      <c r="B14">
        <f t="shared" si="0"/>
        <v>310.22071499597172</v>
      </c>
      <c r="C14">
        <f t="shared" si="1"/>
        <v>0.70541667580965084</v>
      </c>
      <c r="D14">
        <f t="shared" si="2"/>
        <v>1.4176018717621575</v>
      </c>
      <c r="E14">
        <f t="shared" si="3"/>
        <v>1.3949006913473989E-2</v>
      </c>
      <c r="F14">
        <f t="shared" si="4"/>
        <v>1.3949006913473989E-2</v>
      </c>
    </row>
    <row r="15" spans="1:9" x14ac:dyDescent="0.25">
      <c r="A15">
        <v>0.11</v>
      </c>
      <c r="B15">
        <f t="shared" si="0"/>
        <v>310.94128915865116</v>
      </c>
      <c r="C15">
        <f t="shared" si="1"/>
        <v>0.72875700073696326</v>
      </c>
      <c r="D15">
        <f t="shared" si="2"/>
        <v>1.3721995109326419</v>
      </c>
      <c r="E15">
        <f t="shared" si="3"/>
        <v>1.3504640243447807E-2</v>
      </c>
      <c r="F15">
        <f t="shared" si="4"/>
        <v>1.3504640243447807E-2</v>
      </c>
    </row>
    <row r="16" spans="1:9" x14ac:dyDescent="0.25">
      <c r="A16">
        <v>0.12</v>
      </c>
      <c r="B16">
        <f t="shared" si="0"/>
        <v>311.6618633213306</v>
      </c>
      <c r="C16">
        <f t="shared" si="1"/>
        <v>0.75259917401047127</v>
      </c>
      <c r="D16">
        <f t="shared" si="2"/>
        <v>1.3287285377569209</v>
      </c>
      <c r="E16">
        <f t="shared" si="3"/>
        <v>1.3079158056187659E-2</v>
      </c>
      <c r="F16">
        <f t="shared" si="4"/>
        <v>1.3079158056187659E-2</v>
      </c>
    </row>
    <row r="17" spans="1:6" x14ac:dyDescent="0.25">
      <c r="A17">
        <v>0.13</v>
      </c>
      <c r="B17">
        <f t="shared" si="0"/>
        <v>312.38243748401004</v>
      </c>
      <c r="C17">
        <f t="shared" si="1"/>
        <v>0.77693855341031937</v>
      </c>
      <c r="D17">
        <f t="shared" si="2"/>
        <v>1.2871030734806086</v>
      </c>
      <c r="E17">
        <f t="shared" si="3"/>
        <v>1.2671724763605112E-2</v>
      </c>
      <c r="F17">
        <f t="shared" si="4"/>
        <v>1.2671724763605112E-2</v>
      </c>
    </row>
    <row r="18" spans="1:6" x14ac:dyDescent="0.25">
      <c r="A18">
        <v>0.14000000000000001</v>
      </c>
      <c r="B18">
        <f t="shared" si="0"/>
        <v>313.10301164668942</v>
      </c>
      <c r="C18">
        <f t="shared" ref="C18:C74" si="5">(EXP(17.34-48900/(8.31*B18))*4*(1-A18))-EXP(42.04-124200/(8.31*B18))*4*A18</f>
        <v>0.80176910080105268</v>
      </c>
      <c r="D18">
        <f t="shared" si="2"/>
        <v>1.2472418792404116</v>
      </c>
      <c r="E18">
        <f t="shared" ref="E18:E74" si="6">(D18+D19)/2*(A19-A18)</f>
        <v>1.228154999656053E-2</v>
      </c>
      <c r="F18">
        <f t="shared" si="4"/>
        <v>1.228154999656053E-2</v>
      </c>
    </row>
    <row r="19" spans="1:6" x14ac:dyDescent="0.25">
      <c r="A19">
        <v>0.15</v>
      </c>
      <c r="B19">
        <f t="shared" si="0"/>
        <v>313.82358580936886</v>
      </c>
      <c r="C19">
        <f t="shared" si="5"/>
        <v>0.82708325808863359</v>
      </c>
      <c r="D19">
        <f t="shared" si="2"/>
        <v>1.2090681200716988</v>
      </c>
      <c r="E19">
        <f t="shared" si="6"/>
        <v>1.1907886325762569E-2</v>
      </c>
      <c r="F19">
        <f t="shared" si="4"/>
        <v>1.1907886325762569E-2</v>
      </c>
    </row>
    <row r="20" spans="1:6" x14ac:dyDescent="0.25">
      <c r="A20">
        <v>0.16</v>
      </c>
      <c r="B20">
        <f t="shared" si="0"/>
        <v>314.54415997204831</v>
      </c>
      <c r="C20">
        <f t="shared" si="5"/>
        <v>0.85287181272353907</v>
      </c>
      <c r="D20">
        <f t="shared" si="2"/>
        <v>1.1725091450808129</v>
      </c>
      <c r="E20">
        <f t="shared" si="6"/>
        <v>1.1550027140521059E-2</v>
      </c>
      <c r="F20">
        <f t="shared" si="4"/>
        <v>1.1550027140521059E-2</v>
      </c>
    </row>
    <row r="21" spans="1:6" x14ac:dyDescent="0.25">
      <c r="A21">
        <v>0.17</v>
      </c>
      <c r="B21">
        <f t="shared" si="0"/>
        <v>315.26473413472775</v>
      </c>
      <c r="C21">
        <f t="shared" si="5"/>
        <v>0.87912375180871805</v>
      </c>
      <c r="D21">
        <f t="shared" si="2"/>
        <v>1.1374962830233968</v>
      </c>
      <c r="E21">
        <f t="shared" si="6"/>
        <v>1.120730467821757E-2</v>
      </c>
      <c r="F21">
        <f t="shared" si="4"/>
        <v>1.120730467821757E-2</v>
      </c>
    </row>
    <row r="22" spans="1:6" x14ac:dyDescent="0.25">
      <c r="A22">
        <v>0.18</v>
      </c>
      <c r="B22">
        <f t="shared" si="0"/>
        <v>315.98530829740713</v>
      </c>
      <c r="C22">
        <f t="shared" si="5"/>
        <v>0.90582610378568318</v>
      </c>
      <c r="D22">
        <f t="shared" si="2"/>
        <v>1.1039646526201217</v>
      </c>
      <c r="E22">
        <f t="shared" si="6"/>
        <v>1.0879088198254073E-2</v>
      </c>
      <c r="F22">
        <f t="shared" si="4"/>
        <v>1.0879088198254073E-2</v>
      </c>
    </row>
    <row r="23" spans="1:6" x14ac:dyDescent="0.25">
      <c r="A23">
        <v>0.19</v>
      </c>
      <c r="B23">
        <f t="shared" si="0"/>
        <v>316.70588246008657</v>
      </c>
      <c r="C23">
        <f t="shared" si="5"/>
        <v>0.93296376657983426</v>
      </c>
      <c r="D23">
        <f t="shared" si="2"/>
        <v>1.0718529870306912</v>
      </c>
      <c r="E23">
        <f t="shared" si="6"/>
        <v>1.0564782295147417E-2</v>
      </c>
      <c r="F23">
        <f t="shared" si="4"/>
        <v>1.0564782295147417E-2</v>
      </c>
    </row>
    <row r="24" spans="1:6" x14ac:dyDescent="0.25">
      <c r="A24">
        <v>0.2</v>
      </c>
      <c r="B24">
        <f t="shared" si="0"/>
        <v>317.42645662276601</v>
      </c>
      <c r="C24">
        <f t="shared" si="5"/>
        <v>0.96051932098557224</v>
      </c>
      <c r="D24">
        <f t="shared" si="2"/>
        <v>1.0411034719987906</v>
      </c>
      <c r="E24">
        <f t="shared" si="6"/>
        <v>1.0263825346367937E-2</v>
      </c>
      <c r="F24">
        <f t="shared" si="4"/>
        <v>1.0263825346367937E-2</v>
      </c>
    </row>
    <row r="25" spans="1:6" x14ac:dyDescent="0.25">
      <c r="A25">
        <v>0.21</v>
      </c>
      <c r="B25">
        <f t="shared" si="0"/>
        <v>318.14703078544545</v>
      </c>
      <c r="C25">
        <f t="shared" si="5"/>
        <v>0.98847282796321001</v>
      </c>
      <c r="D25">
        <f t="shared" si="2"/>
        <v>1.0116615972748004</v>
      </c>
      <c r="E25">
        <f t="shared" si="6"/>
        <v>9.9756880914849896E-3</v>
      </c>
      <c r="F25">
        <f t="shared" si="4"/>
        <v>9.9756880914849896E-3</v>
      </c>
    </row>
    <row r="26" spans="1:6" x14ac:dyDescent="0.25">
      <c r="A26">
        <v>0.22</v>
      </c>
      <c r="B26">
        <f t="shared" si="0"/>
        <v>318.86760494812484</v>
      </c>
      <c r="C26">
        <f t="shared" si="5"/>
        <v>1.0168016084018296</v>
      </c>
      <c r="D26">
        <f t="shared" si="2"/>
        <v>0.98347602102219545</v>
      </c>
      <c r="E26">
        <f t="shared" si="6"/>
        <v>9.6998723402068106E-3</v>
      </c>
      <c r="F26">
        <f t="shared" si="4"/>
        <v>9.6998723402068106E-3</v>
      </c>
    </row>
    <row r="27" spans="1:6" x14ac:dyDescent="0.25">
      <c r="A27">
        <v>0.23</v>
      </c>
      <c r="B27">
        <f t="shared" si="0"/>
        <v>319.58817911080428</v>
      </c>
      <c r="C27">
        <f t="shared" si="5"/>
        <v>1.0454800037746046</v>
      </c>
      <c r="D27">
        <f t="shared" si="2"/>
        <v>0.95649844701916498</v>
      </c>
      <c r="E27">
        <f t="shared" si="6"/>
        <v>9.4359098080026346E-3</v>
      </c>
      <c r="F27">
        <f t="shared" si="4"/>
        <v>9.4359098080026346E-3</v>
      </c>
    </row>
    <row r="28" spans="1:6" x14ac:dyDescent="0.25">
      <c r="A28">
        <v>0.24</v>
      </c>
      <c r="B28">
        <f t="shared" si="0"/>
        <v>320.30875327348372</v>
      </c>
      <c r="C28">
        <f t="shared" si="5"/>
        <v>1.0744791159751164</v>
      </c>
      <c r="D28">
        <f t="shared" si="2"/>
        <v>0.93068351458136556</v>
      </c>
      <c r="E28">
        <f t="shared" si="6"/>
        <v>9.1833610791965045E-3</v>
      </c>
      <c r="F28">
        <f t="shared" si="4"/>
        <v>9.1833610791965045E-3</v>
      </c>
    </row>
    <row r="29" spans="1:6" x14ac:dyDescent="0.25">
      <c r="A29">
        <v>0.25</v>
      </c>
      <c r="B29">
        <f t="shared" si="0"/>
        <v>321.02932743616316</v>
      </c>
      <c r="C29">
        <f t="shared" si="5"/>
        <v>1.1037665244737986</v>
      </c>
      <c r="D29">
        <f t="shared" si="2"/>
        <v>0.90598870125793363</v>
      </c>
      <c r="E29">
        <f t="shared" si="6"/>
        <v>8.9418146987609338E-3</v>
      </c>
      <c r="F29">
        <f t="shared" si="4"/>
        <v>8.9418146987609338E-3</v>
      </c>
    </row>
    <row r="30" spans="1:6" x14ac:dyDescent="0.25">
      <c r="A30">
        <v>0.26</v>
      </c>
      <c r="B30">
        <f t="shared" si="0"/>
        <v>321.74990159884254</v>
      </c>
      <c r="C30">
        <f t="shared" si="5"/>
        <v>1.1333059787720841</v>
      </c>
      <c r="D30">
        <f t="shared" si="2"/>
        <v>0.88237423849425145</v>
      </c>
      <c r="E30">
        <f t="shared" si="6"/>
        <v>8.7108863955487562E-3</v>
      </c>
      <c r="F30">
        <f t="shared" si="4"/>
        <v>8.7108863955487562E-3</v>
      </c>
    </row>
    <row r="31" spans="1:6" x14ac:dyDescent="0.25">
      <c r="A31">
        <v>0.27</v>
      </c>
      <c r="B31">
        <f t="shared" si="0"/>
        <v>322.47047576152198</v>
      </c>
      <c r="C31">
        <f t="shared" si="5"/>
        <v>1.1630570639575089</v>
      </c>
      <c r="D31">
        <f t="shared" si="2"/>
        <v>0.85980304061549817</v>
      </c>
      <c r="E31">
        <f t="shared" si="6"/>
        <v>8.4902184414308753E-3</v>
      </c>
      <c r="F31">
        <f t="shared" si="4"/>
        <v>8.4902184414308753E-3</v>
      </c>
    </row>
    <row r="32" spans="1:6" x14ac:dyDescent="0.25">
      <c r="A32">
        <v>0.28000000000000003</v>
      </c>
      <c r="B32">
        <f t="shared" si="0"/>
        <v>323.19104992420142</v>
      </c>
      <c r="C32">
        <f t="shared" si="5"/>
        <v>1.1929748369741142</v>
      </c>
      <c r="D32">
        <f t="shared" si="2"/>
        <v>0.83824064767067552</v>
      </c>
      <c r="E32">
        <f t="shared" si="6"/>
        <v>8.2794791528176571E-3</v>
      </c>
      <c r="F32">
        <f t="shared" si="4"/>
        <v>8.2794791528176571E-3</v>
      </c>
    </row>
    <row r="33" spans="1:6" x14ac:dyDescent="0.25">
      <c r="A33">
        <v>0.28999999999999998</v>
      </c>
      <c r="B33">
        <f t="shared" si="0"/>
        <v>323.91162408688081</v>
      </c>
      <c r="C33">
        <f t="shared" si="5"/>
        <v>1.2230094310195656</v>
      </c>
      <c r="D33">
        <f t="shared" si="2"/>
        <v>0.81765518289286365</v>
      </c>
      <c r="E33">
        <f t="shared" si="6"/>
        <v>8.0783625434040721E-3</v>
      </c>
      <c r="F33">
        <f t="shared" si="4"/>
        <v>8.0783625434040721E-3</v>
      </c>
    </row>
    <row r="34" spans="1:6" x14ac:dyDescent="0.25">
      <c r="A34">
        <v>0.3</v>
      </c>
      <c r="B34">
        <f t="shared" si="0"/>
        <v>324.63219824956025</v>
      </c>
      <c r="C34">
        <f t="shared" si="5"/>
        <v>1.2531056252602237</v>
      </c>
      <c r="D34">
        <f t="shared" si="2"/>
        <v>0.79801732578794937</v>
      </c>
      <c r="E34">
        <f t="shared" si="6"/>
        <v>7.8865881397884637E-3</v>
      </c>
      <c r="F34">
        <f t="shared" si="4"/>
        <v>7.8865881397884637E-3</v>
      </c>
    </row>
    <row r="35" spans="1:6" x14ac:dyDescent="0.25">
      <c r="A35">
        <v>0.31</v>
      </c>
      <c r="B35">
        <f t="shared" si="0"/>
        <v>325.35277241223969</v>
      </c>
      <c r="C35">
        <f t="shared" si="5"/>
        <v>1.2832023768190284</v>
      </c>
      <c r="D35">
        <f t="shared" si="2"/>
        <v>0.779300302169742</v>
      </c>
      <c r="E35">
        <f t="shared" si="6"/>
        <v>7.703900974993837E-3</v>
      </c>
      <c r="F35">
        <f t="shared" si="4"/>
        <v>7.703900974993837E-3</v>
      </c>
    </row>
    <row r="36" spans="1:6" x14ac:dyDescent="0.25">
      <c r="A36">
        <v>0.32</v>
      </c>
      <c r="B36">
        <f t="shared" si="0"/>
        <v>326.07334657491913</v>
      </c>
      <c r="C36">
        <f t="shared" si="5"/>
        <v>1.3132323117355524</v>
      </c>
      <c r="D36">
        <f t="shared" si="2"/>
        <v>0.76147989282902406</v>
      </c>
      <c r="E36">
        <f t="shared" si="6"/>
        <v>7.5300717790164071E-3</v>
      </c>
      <c r="F36">
        <f t="shared" si="4"/>
        <v>7.5300717790164071E-3</v>
      </c>
    </row>
    <row r="37" spans="1:6" x14ac:dyDescent="0.25">
      <c r="A37">
        <v>0.33</v>
      </c>
      <c r="B37">
        <f t="shared" si="0"/>
        <v>326.79392073759851</v>
      </c>
      <c r="C37">
        <f t="shared" si="5"/>
        <v>1.3431211713225653</v>
      </c>
      <c r="D37">
        <f t="shared" si="2"/>
        <v>0.74453446297425618</v>
      </c>
      <c r="E37">
        <f t="shared" si="6"/>
        <v>7.3648973905459832E-3</v>
      </c>
      <c r="F37">
        <f t="shared" si="4"/>
        <v>7.3648973905459832E-3</v>
      </c>
    </row>
    <row r="38" spans="1:6" x14ac:dyDescent="0.25">
      <c r="A38">
        <v>0.34</v>
      </c>
      <c r="B38">
        <f t="shared" si="0"/>
        <v>327.51449490027795</v>
      </c>
      <c r="C38">
        <f t="shared" si="5"/>
        <v>1.3727872100473599</v>
      </c>
      <c r="D38">
        <f t="shared" si="2"/>
        <v>0.7284450151349392</v>
      </c>
      <c r="E38">
        <f t="shared" si="6"/>
        <v>7.2082014201972017E-3</v>
      </c>
      <c r="F38">
        <f t="shared" si="4"/>
        <v>7.2082014201972017E-3</v>
      </c>
    </row>
    <row r="39" spans="1:6" x14ac:dyDescent="0.25">
      <c r="A39">
        <v>0.35</v>
      </c>
      <c r="B39">
        <f t="shared" si="0"/>
        <v>328.23506906295739</v>
      </c>
      <c r="C39">
        <f t="shared" si="5"/>
        <v>1.402140540747044</v>
      </c>
      <c r="D39">
        <f t="shared" si="2"/>
        <v>0.7131952689045078</v>
      </c>
      <c r="E39">
        <f t="shared" si="6"/>
        <v>7.0598352033025245E-3</v>
      </c>
      <c r="F39">
        <f t="shared" si="4"/>
        <v>7.0598352033025245E-3</v>
      </c>
    </row>
    <row r="40" spans="1:6" x14ac:dyDescent="0.25">
      <c r="A40">
        <v>0.36</v>
      </c>
      <c r="B40">
        <f t="shared" si="0"/>
        <v>328.95564322563683</v>
      </c>
      <c r="C40">
        <f t="shared" si="5"/>
        <v>1.4310824226442709</v>
      </c>
      <c r="D40">
        <f t="shared" si="2"/>
        <v>0.69877177175599581</v>
      </c>
      <c r="E40">
        <f t="shared" si="6"/>
        <v>6.9196790899902034E-3</v>
      </c>
      <c r="F40">
        <f t="shared" si="4"/>
        <v>6.9196790899902034E-3</v>
      </c>
    </row>
    <row r="41" spans="1:6" x14ac:dyDescent="0.25">
      <c r="A41">
        <v>0.37</v>
      </c>
      <c r="B41">
        <f t="shared" si="0"/>
        <v>329.67621738831622</v>
      </c>
      <c r="C41">
        <f t="shared" si="5"/>
        <v>1.4595044872607577</v>
      </c>
      <c r="D41">
        <f t="shared" si="2"/>
        <v>0.68516404624204363</v>
      </c>
      <c r="E41">
        <f t="shared" si="6"/>
        <v>6.7876441325021965E-3</v>
      </c>
      <c r="F41">
        <f t="shared" si="4"/>
        <v>6.7876441325021965E-3</v>
      </c>
    </row>
    <row r="42" spans="1:6" x14ac:dyDescent="0.25">
      <c r="A42">
        <v>0.38</v>
      </c>
      <c r="B42">
        <f t="shared" si="0"/>
        <v>330.39679155099566</v>
      </c>
      <c r="C42">
        <f t="shared" si="5"/>
        <v>1.4872878969295404</v>
      </c>
      <c r="D42">
        <f t="shared" si="2"/>
        <v>0.67236478025839441</v>
      </c>
      <c r="E42">
        <f t="shared" si="6"/>
        <v>6.6636742452831728E-3</v>
      </c>
      <c r="F42">
        <f t="shared" si="4"/>
        <v>6.6636742452831728E-3</v>
      </c>
    </row>
    <row r="43" spans="1:6" x14ac:dyDescent="0.25">
      <c r="A43">
        <v>0.39</v>
      </c>
      <c r="B43">
        <f t="shared" si="0"/>
        <v>331.1173657136751</v>
      </c>
      <c r="C43">
        <f t="shared" si="5"/>
        <v>1.5143024301810497</v>
      </c>
      <c r="D43">
        <f t="shared" si="2"/>
        <v>0.66037006879823879</v>
      </c>
      <c r="E43">
        <f t="shared" si="6"/>
        <v>6.5477489333780163E-3</v>
      </c>
      <c r="F43">
        <f t="shared" si="4"/>
        <v>6.5477489333780163E-3</v>
      </c>
    </row>
    <row r="44" spans="1:6" x14ac:dyDescent="0.25">
      <c r="A44">
        <v>0.4</v>
      </c>
      <c r="B44">
        <f t="shared" si="0"/>
        <v>331.83793987635454</v>
      </c>
      <c r="C44">
        <f t="shared" si="5"/>
        <v>1.5404054878204161</v>
      </c>
      <c r="D44">
        <f t="shared" si="2"/>
        <v>0.64917971787736339</v>
      </c>
      <c r="E44">
        <f t="shared" si="6"/>
        <v>6.4398867105652999E-3</v>
      </c>
      <c r="F44">
        <f t="shared" si="4"/>
        <v>6.4398867105652999E-3</v>
      </c>
    </row>
    <row r="45" spans="1:6" x14ac:dyDescent="0.25">
      <c r="A45">
        <v>0.41</v>
      </c>
      <c r="B45">
        <f t="shared" si="0"/>
        <v>332.55851403903392</v>
      </c>
      <c r="C45">
        <f t="shared" si="5"/>
        <v>1.5654410130226493</v>
      </c>
      <c r="D45">
        <f t="shared" si="2"/>
        <v>0.63879762423570263</v>
      </c>
      <c r="E45">
        <f t="shared" si="6"/>
        <v>6.340149362445621E-3</v>
      </c>
      <c r="F45">
        <f t="shared" si="4"/>
        <v>6.340149362445621E-3</v>
      </c>
    </row>
    <row r="46" spans="1:6" x14ac:dyDescent="0.25">
      <c r="A46">
        <v>0.42</v>
      </c>
      <c r="B46">
        <f t="shared" si="0"/>
        <v>333.27908820171336</v>
      </c>
      <c r="C46">
        <f t="shared" si="5"/>
        <v>1.5892383182453396</v>
      </c>
      <c r="D46">
        <f t="shared" si="2"/>
        <v>0.6292322482534205</v>
      </c>
      <c r="E46">
        <f t="shared" si="6"/>
        <v>6.2486472541879055E-3</v>
      </c>
      <c r="F46">
        <f t="shared" si="4"/>
        <v>6.2486472541879055E-3</v>
      </c>
    </row>
    <row r="47" spans="1:6" x14ac:dyDescent="0.25">
      <c r="A47">
        <v>0.43</v>
      </c>
      <c r="B47">
        <f t="shared" si="0"/>
        <v>333.9996623643928</v>
      </c>
      <c r="C47">
        <f t="shared" si="5"/>
        <v>1.6116108111935725</v>
      </c>
      <c r="D47">
        <f t="shared" si="2"/>
        <v>0.62049720258415964</v>
      </c>
      <c r="E47">
        <f t="shared" si="6"/>
        <v>6.1655459417364064E-3</v>
      </c>
      <c r="F47">
        <f t="shared" si="4"/>
        <v>6.1655459417364064E-3</v>
      </c>
    </row>
    <row r="48" spans="1:6" x14ac:dyDescent="0.25">
      <c r="A48">
        <v>0.44</v>
      </c>
      <c r="B48">
        <f t="shared" si="0"/>
        <v>334.72023652707225</v>
      </c>
      <c r="C48">
        <f t="shared" si="5"/>
        <v>1.6323546114663698</v>
      </c>
      <c r="D48">
        <f t="shared" si="2"/>
        <v>0.61261198576312059</v>
      </c>
      <c r="E48">
        <f t="shared" si="6"/>
        <v>6.0910744245495285E-3</v>
      </c>
      <c r="F48">
        <f t="shared" si="4"/>
        <v>6.0910744245495285E-3</v>
      </c>
    </row>
    <row r="49" spans="1:6" x14ac:dyDescent="0.25">
      <c r="A49">
        <v>0.45</v>
      </c>
      <c r="B49">
        <f t="shared" si="0"/>
        <v>335.44081068975163</v>
      </c>
      <c r="C49">
        <f t="shared" si="5"/>
        <v>1.651247048864644</v>
      </c>
      <c r="D49">
        <f t="shared" si="2"/>
        <v>0.60560289914678411</v>
      </c>
      <c r="E49">
        <f t="shared" si="6"/>
        <v>6.025535485362392E-3</v>
      </c>
      <c r="F49">
        <f t="shared" si="4"/>
        <v>6.025535485362392E-3</v>
      </c>
    </row>
    <row r="50" spans="1:6" x14ac:dyDescent="0.25">
      <c r="A50">
        <v>0.46</v>
      </c>
      <c r="B50">
        <f t="shared" si="0"/>
        <v>336.16138485243107</v>
      </c>
      <c r="C50">
        <f t="shared" si="5"/>
        <v>1.6680450336461983</v>
      </c>
      <c r="D50">
        <f t="shared" si="2"/>
        <v>0.59950419792569321</v>
      </c>
      <c r="E50">
        <f t="shared" si="6"/>
        <v>5.9693187096194747E-3</v>
      </c>
      <c r="F50">
        <f t="shared" si="4"/>
        <v>5.9693187096194747E-3</v>
      </c>
    </row>
    <row r="51" spans="1:6" x14ac:dyDescent="0.25">
      <c r="A51">
        <v>0.47</v>
      </c>
      <c r="B51">
        <f t="shared" si="0"/>
        <v>336.88195901511051</v>
      </c>
      <c r="C51">
        <f t="shared" si="5"/>
        <v>1.6824832882687188</v>
      </c>
      <c r="D51">
        <f t="shared" si="2"/>
        <v>0.59435954399820723</v>
      </c>
      <c r="E51">
        <f t="shared" si="6"/>
        <v>5.922916981177675E-3</v>
      </c>
      <c r="F51">
        <f t="shared" si="4"/>
        <v>5.922916981177675E-3</v>
      </c>
    </row>
    <row r="52" spans="1:6" x14ac:dyDescent="0.25">
      <c r="A52">
        <v>0.48</v>
      </c>
      <c r="B52">
        <f t="shared" si="0"/>
        <v>337.60253317778995</v>
      </c>
      <c r="C52">
        <f t="shared" si="5"/>
        <v>1.6942724293661788</v>
      </c>
      <c r="D52">
        <f t="shared" si="2"/>
        <v>0.59022385223732665</v>
      </c>
      <c r="E52">
        <f t="shared" si="6"/>
        <v>5.8869475371143521E-3</v>
      </c>
      <c r="F52">
        <f t="shared" si="4"/>
        <v>5.8869475371143521E-3</v>
      </c>
    </row>
    <row r="53" spans="1:6" x14ac:dyDescent="0.25">
      <c r="A53">
        <v>0.49</v>
      </c>
      <c r="B53">
        <f t="shared" si="0"/>
        <v>338.32310734046933</v>
      </c>
      <c r="C53">
        <f t="shared" si="5"/>
        <v>1.7030968878518666</v>
      </c>
      <c r="D53">
        <f t="shared" si="2"/>
        <v>0.58716565518554265</v>
      </c>
      <c r="E53">
        <f t="shared" si="6"/>
        <v>5.8621790716510708E-3</v>
      </c>
      <c r="F53">
        <f t="shared" si="4"/>
        <v>5.8621790716510708E-3</v>
      </c>
    </row>
    <row r="54" spans="1:6" x14ac:dyDescent="0.25">
      <c r="A54">
        <v>0.5</v>
      </c>
      <c r="B54">
        <f t="shared" si="0"/>
        <v>339.04368150314878</v>
      </c>
      <c r="C54">
        <f t="shared" si="5"/>
        <v>1.7086126541312594</v>
      </c>
      <c r="D54">
        <f t="shared" si="2"/>
        <v>0.58527015914467051</v>
      </c>
      <c r="E54">
        <f t="shared" si="6"/>
        <v>5.849566966944119E-3</v>
      </c>
      <c r="F54">
        <f t="shared" si="4"/>
        <v>5.849566966944119E-3</v>
      </c>
    </row>
    <row r="55" spans="1:6" x14ac:dyDescent="0.25">
      <c r="A55">
        <v>0.51</v>
      </c>
      <c r="B55">
        <f t="shared" si="0"/>
        <v>339.76425566582822</v>
      </c>
      <c r="C55">
        <f t="shared" si="5"/>
        <v>1.7104448344345176</v>
      </c>
      <c r="D55">
        <f t="shared" si="2"/>
        <v>0.58464323424415232</v>
      </c>
      <c r="E55">
        <f t="shared" si="6"/>
        <v>5.8502995904752639E-3</v>
      </c>
      <c r="F55">
        <f t="shared" si="4"/>
        <v>5.8502995904752639E-3</v>
      </c>
    </row>
    <row r="56" spans="1:6" x14ac:dyDescent="0.25">
      <c r="A56">
        <v>0.52</v>
      </c>
      <c r="B56">
        <f t="shared" si="0"/>
        <v>340.4848298285076</v>
      </c>
      <c r="C56">
        <f t="shared" si="5"/>
        <v>1.7081850032389774</v>
      </c>
      <c r="D56">
        <f t="shared" si="2"/>
        <v>0.5854166838508994</v>
      </c>
      <c r="E56">
        <f t="shared" si="6"/>
        <v>5.8658598850713723E-3</v>
      </c>
      <c r="F56">
        <f t="shared" si="4"/>
        <v>5.8658598850713723E-3</v>
      </c>
    </row>
    <row r="57" spans="1:6" x14ac:dyDescent="0.25">
      <c r="A57">
        <v>0.53</v>
      </c>
      <c r="B57">
        <f t="shared" si="0"/>
        <v>341.20540399118704</v>
      </c>
      <c r="C57">
        <f t="shared" si="5"/>
        <v>1.7013883356419848</v>
      </c>
      <c r="D57">
        <f t="shared" si="2"/>
        <v>0.58775529316337416</v>
      </c>
      <c r="E57">
        <f t="shared" si="6"/>
        <v>5.8981084339224743E-3</v>
      </c>
      <c r="F57">
        <f t="shared" si="4"/>
        <v>5.8981084339224743E-3</v>
      </c>
    </row>
    <row r="58" spans="1:6" x14ac:dyDescent="0.25">
      <c r="A58">
        <v>0.54</v>
      </c>
      <c r="B58">
        <f t="shared" si="0"/>
        <v>341.92597815386648</v>
      </c>
      <c r="C58">
        <f t="shared" si="5"/>
        <v>1.6895705023592629</v>
      </c>
      <c r="D58">
        <f t="shared" si="2"/>
        <v>0.59186639362111948</v>
      </c>
      <c r="E58">
        <f t="shared" si="6"/>
        <v>5.949397221380835E-3</v>
      </c>
      <c r="F58">
        <f t="shared" si="4"/>
        <v>5.949397221380835E-3</v>
      </c>
    </row>
    <row r="59" spans="1:6" x14ac:dyDescent="0.25">
      <c r="A59">
        <v>0.55000000000000004</v>
      </c>
      <c r="B59">
        <f t="shared" si="0"/>
        <v>342.64655231654592</v>
      </c>
      <c r="C59">
        <f t="shared" si="5"/>
        <v>1.6722043087598644</v>
      </c>
      <c r="D59">
        <f t="shared" si="2"/>
        <v>0.59801305065504662</v>
      </c>
      <c r="E59">
        <f t="shared" si="6"/>
        <v>6.0227281400942476E-3</v>
      </c>
      <c r="F59">
        <f t="shared" si="4"/>
        <v>6.0227281400942476E-3</v>
      </c>
    </row>
    <row r="60" spans="1:6" x14ac:dyDescent="0.25">
      <c r="A60">
        <v>0.56000000000000005</v>
      </c>
      <c r="B60">
        <f t="shared" si="0"/>
        <v>343.36712647922536</v>
      </c>
      <c r="C60">
        <f t="shared" si="5"/>
        <v>1.6487160580002849</v>
      </c>
      <c r="D60">
        <f t="shared" si="2"/>
        <v>0.60653257736380173</v>
      </c>
      <c r="E60">
        <f t="shared" si="6"/>
        <v>6.1219781733472308E-3</v>
      </c>
      <c r="F60">
        <f t="shared" si="4"/>
        <v>6.1219781733472308E-3</v>
      </c>
    </row>
    <row r="61" spans="1:6" x14ac:dyDescent="0.25">
      <c r="A61">
        <v>0.56999999999999995</v>
      </c>
      <c r="B61">
        <f t="shared" si="0"/>
        <v>344.08770064190475</v>
      </c>
      <c r="C61">
        <f t="shared" si="5"/>
        <v>1.6184816168824605</v>
      </c>
      <c r="D61">
        <f t="shared" si="2"/>
        <v>0.61786305730565694</v>
      </c>
      <c r="E61">
        <f t="shared" si="6"/>
        <v>6.2522264106776356E-3</v>
      </c>
      <c r="F61">
        <f t="shared" si="4"/>
        <v>6.2522264106776356E-3</v>
      </c>
    </row>
    <row r="62" spans="1:6" x14ac:dyDescent="0.25">
      <c r="A62">
        <v>0.57999999999999996</v>
      </c>
      <c r="B62">
        <f t="shared" si="0"/>
        <v>344.80827480458419</v>
      </c>
      <c r="C62">
        <f t="shared" si="5"/>
        <v>1.5808221615284035</v>
      </c>
      <c r="D62">
        <f t="shared" si="2"/>
        <v>0.63258222482986903</v>
      </c>
      <c r="E62">
        <f t="shared" si="6"/>
        <v>6.4202410091736073E-3</v>
      </c>
      <c r="F62">
        <f t="shared" si="4"/>
        <v>6.4202410091736073E-3</v>
      </c>
    </row>
    <row r="63" spans="1:6" x14ac:dyDescent="0.25">
      <c r="A63">
        <v>0.59</v>
      </c>
      <c r="B63">
        <f t="shared" si="0"/>
        <v>345.52884896726363</v>
      </c>
      <c r="C63">
        <f t="shared" si="5"/>
        <v>1.5349995783318602</v>
      </c>
      <c r="D63">
        <f t="shared" si="2"/>
        <v>0.6514659770048512</v>
      </c>
      <c r="E63">
        <f t="shared" si="6"/>
        <v>6.6352255577532332E-3</v>
      </c>
      <c r="F63">
        <f t="shared" si="4"/>
        <v>6.6352255577532332E-3</v>
      </c>
    </row>
    <row r="64" spans="1:6" x14ac:dyDescent="0.25">
      <c r="A64">
        <v>0.6</v>
      </c>
      <c r="B64">
        <f t="shared" si="0"/>
        <v>346.24942312994301</v>
      </c>
      <c r="C64">
        <f t="shared" si="5"/>
        <v>1.4802114939093265</v>
      </c>
      <c r="D64">
        <f t="shared" si="2"/>
        <v>0.67557913454579421</v>
      </c>
      <c r="E64">
        <f t="shared" si="6"/>
        <v>6.9100020458437699E-3</v>
      </c>
      <c r="F64">
        <f t="shared" si="4"/>
        <v>6.9100020458437699E-3</v>
      </c>
    </row>
    <row r="65" spans="1:6" x14ac:dyDescent="0.25">
      <c r="A65">
        <v>0.61</v>
      </c>
      <c r="B65">
        <f t="shared" si="0"/>
        <v>346.96999729262245</v>
      </c>
      <c r="C65">
        <f t="shared" si="5"/>
        <v>1.4155859059224039</v>
      </c>
      <c r="D65">
        <f t="shared" si="2"/>
        <v>0.70642127462295856</v>
      </c>
      <c r="E65">
        <f t="shared" si="6"/>
        <v>7.2629613471549056E-3</v>
      </c>
      <c r="F65">
        <f t="shared" si="4"/>
        <v>7.2629613471549056E-3</v>
      </c>
    </row>
    <row r="66" spans="1:6" x14ac:dyDescent="0.25">
      <c r="A66">
        <v>0.62</v>
      </c>
      <c r="B66">
        <f t="shared" si="0"/>
        <v>347.69057145530189</v>
      </c>
      <c r="C66">
        <f t="shared" si="5"/>
        <v>1.3401753846747755</v>
      </c>
      <c r="D66">
        <f t="shared" si="2"/>
        <v>0.7461709948080214</v>
      </c>
      <c r="E66">
        <f t="shared" si="6"/>
        <v>7.7214346096926168E-3</v>
      </c>
      <c r="F66">
        <f t="shared" si="4"/>
        <v>7.7214346096926168E-3</v>
      </c>
    </row>
    <row r="67" spans="1:6" x14ac:dyDescent="0.25">
      <c r="A67">
        <v>0.63</v>
      </c>
      <c r="B67">
        <f t="shared" si="0"/>
        <v>348.41114561798133</v>
      </c>
      <c r="C67">
        <f t="shared" si="5"/>
        <v>1.2529508132926774</v>
      </c>
      <c r="D67">
        <f t="shared" si="2"/>
        <v>0.79811592713050061</v>
      </c>
      <c r="E67">
        <f t="shared" si="6"/>
        <v>8.3278656195539449E-3</v>
      </c>
      <c r="F67">
        <f t="shared" si="4"/>
        <v>8.3278656195539449E-3</v>
      </c>
    </row>
    <row r="68" spans="1:6" x14ac:dyDescent="0.25">
      <c r="A68">
        <v>0.64</v>
      </c>
      <c r="B68">
        <f t="shared" si="0"/>
        <v>349.13171978066072</v>
      </c>
      <c r="C68">
        <f t="shared" si="5"/>
        <v>1.1527946320713782</v>
      </c>
      <c r="D68">
        <f t="shared" si="2"/>
        <v>0.86745719678028688</v>
      </c>
      <c r="E68">
        <f t="shared" si="6"/>
        <v>9.151952381225124E-3</v>
      </c>
      <c r="F68">
        <f t="shared" si="4"/>
        <v>9.151952381225124E-3</v>
      </c>
    </row>
    <row r="69" spans="1:6" x14ac:dyDescent="0.25">
      <c r="A69">
        <v>0.65</v>
      </c>
      <c r="B69">
        <f t="shared" ref="B69:B74" si="7">$B$1+75300*A69/(250*4.18)</f>
        <v>349.85229394334016</v>
      </c>
      <c r="C69">
        <f t="shared" si="5"/>
        <v>1.0384935502030503</v>
      </c>
      <c r="D69">
        <f t="shared" ref="D69:D74" si="8">1/C69</f>
        <v>0.96293327946473628</v>
      </c>
      <c r="E69">
        <f t="shared" si="6"/>
        <v>1.0316846613424944E-2</v>
      </c>
      <c r="F69">
        <f t="shared" ref="F69:F74" si="9">ABS(E69)</f>
        <v>1.0316846613424944E-2</v>
      </c>
    </row>
    <row r="70" spans="1:6" x14ac:dyDescent="0.25">
      <c r="A70">
        <v>0.66</v>
      </c>
      <c r="B70">
        <f t="shared" si="7"/>
        <v>350.5728681060196</v>
      </c>
      <c r="C70">
        <f t="shared" si="5"/>
        <v>0.9087306855868329</v>
      </c>
      <c r="D70">
        <f t="shared" si="8"/>
        <v>1.1004360432202507</v>
      </c>
      <c r="E70">
        <f t="shared" si="6"/>
        <v>1.2063196234927614E-2</v>
      </c>
      <c r="F70">
        <f t="shared" si="9"/>
        <v>1.2063196234927614E-2</v>
      </c>
    </row>
    <row r="71" spans="1:6" x14ac:dyDescent="0.25">
      <c r="A71">
        <v>0.67</v>
      </c>
      <c r="B71">
        <f t="shared" si="7"/>
        <v>351.29344226869898</v>
      </c>
      <c r="C71">
        <f t="shared" si="5"/>
        <v>0.76207709075132124</v>
      </c>
      <c r="D71">
        <f t="shared" si="8"/>
        <v>1.3122032037652698</v>
      </c>
      <c r="E71">
        <f t="shared" si="6"/>
        <v>1.4936469225992526E-2</v>
      </c>
      <c r="F71">
        <f t="shared" si="9"/>
        <v>1.4936469225992526E-2</v>
      </c>
    </row>
    <row r="72" spans="1:6" x14ac:dyDescent="0.25">
      <c r="A72">
        <v>0.68</v>
      </c>
      <c r="B72">
        <f t="shared" si="7"/>
        <v>352.01401643137842</v>
      </c>
      <c r="C72">
        <f t="shared" si="5"/>
        <v>0.59698262008340341</v>
      </c>
      <c r="D72">
        <f t="shared" si="8"/>
        <v>1.6750906414332325</v>
      </c>
      <c r="E72">
        <f t="shared" si="6"/>
        <v>2.0518269516641974E-2</v>
      </c>
      <c r="F72">
        <f t="shared" si="9"/>
        <v>2.0518269516641974E-2</v>
      </c>
    </row>
    <row r="73" spans="1:6" x14ac:dyDescent="0.25">
      <c r="A73">
        <v>0.69</v>
      </c>
      <c r="B73">
        <f t="shared" si="7"/>
        <v>352.73459059405786</v>
      </c>
      <c r="C73">
        <f t="shared" si="5"/>
        <v>0.41176609054837598</v>
      </c>
      <c r="D73">
        <f t="shared" si="8"/>
        <v>2.4285632618952042</v>
      </c>
      <c r="E73">
        <f t="shared" si="6"/>
        <v>3.6580184410934934E-2</v>
      </c>
      <c r="F73">
        <f t="shared" si="9"/>
        <v>3.6580184410934934E-2</v>
      </c>
    </row>
    <row r="74" spans="1:6" x14ac:dyDescent="0.25">
      <c r="A74">
        <v>0.7</v>
      </c>
      <c r="B74">
        <f t="shared" si="7"/>
        <v>353.4551647567373</v>
      </c>
      <c r="C74">
        <f t="shared" si="5"/>
        <v>0.20460468489245809</v>
      </c>
      <c r="D74">
        <f t="shared" si="8"/>
        <v>4.8874736202917752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SERGIO RODRIGUEZ VEGA</dc:creator>
  <cp:lastModifiedBy>SERGIO RODRIGUEZ VEGA</cp:lastModifiedBy>
  <dcterms:created xsi:type="dcterms:W3CDTF">2024-03-18T09:22:12Z</dcterms:created>
  <dcterms:modified xsi:type="dcterms:W3CDTF">2024-03-18T11:15:53Z</dcterms:modified>
</cp:coreProperties>
</file>